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11経営企画室\100 照会・回答\R5\R6.01.18 公営企業に係る経営比較分析表(令和4年度)の分析等について\01 県依頼文\03_各課シート\下水道課\"/>
    </mc:Choice>
  </mc:AlternateContent>
  <workbookProtection workbookAlgorithmName="SHA-512" workbookHashValue="iSFFkOcX19hCZFaIgJt7VfcyrEt7vF8iu3KRm0EFKq/YGvEE9+dO82+6o1IJBbGrOPSufJOokQG/HGYWrWTwgA==" workbookSaltValue="lThXKpGZKcX8LpeJBQl0P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<sst xmlns="http://schemas.openxmlformats.org/spreadsheetml/2006/main" count="231" uniqueCount="116">
  <si>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</si>
  <si>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</si>
  <si>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</si>
  <si>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</si>
  <si>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</si>
  <si>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</si>
  <si>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</si>
  <si>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</si>
  <si>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</si>
  <si>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</si>
  <si>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</si>
  <si>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</si>
  <si>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</si>
  <si>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</si>
  <si>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</si>
  <si>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</si>
  <si>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</si>
  <si>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</si>
  <si>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</si>
  <si>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</si>
  <si>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</si>
  <si>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</si>
  <si>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</si>
  <si>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</si>
  <si>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</si>
  <si>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</si>
  <si>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</si>
  <si>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</si>
  <si>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</si>
  <si>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</si>
  <si>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</si>
  <si>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</si>
  <si>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</si>
  <si>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</si>
  <si>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</si>
  <si>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</si>
  <si>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</si>
  <si>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</si>
  <si>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</si>
  <si>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</si>
  <si>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</si>
  <si>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</si>
  <si>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</si>
  <si>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</si>
  <si>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</si>
  <si>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</si>
  <si>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</si>
  <si>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</si>
  <si>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</si>
  <si>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</si>
  <si>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</si>
  <si>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</si>
  <si>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</si>
  <si>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</si>
  <si>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</si>
  <si>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</si>
  <si>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</si>
  <si>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</si>
  <si>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</si>
  <si>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</si>
  <si>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</si>
  <si>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</si>
  <si>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</si>
  <si>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</si>
  <si>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</si>
  <si>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</si>
  <si>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</si>
  <si>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</si>
  <si>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</si>
  <si>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</si>
  <si>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</si>
  <si>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</si>
  <si>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</si>
  <si>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</si>
  <si>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</si>
  <si>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</si>
  <si>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</si>
  <si>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</si>
  <si>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</si>
  <si>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</si>
  <si>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</si>
  <si>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</si>
  <si>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</si>
  <si>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</si>
  <si>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</si>
  <si>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</si>
  <si>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</si>
  <si>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</si>
  <si>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</si>
  <si>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</si>
  <si>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</si>
  <si>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</si>
  <si>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</si>
  <si>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</si>
  <si>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</si>
  <si>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</si>
  <si>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長岡市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</si>
  <si>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</si>
  <si>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</si>
  <si>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</si>
  <si>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</si>
  <si>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</si>
  <si>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</si>
  <si>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</si>
  <si>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</si>
  <si>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</si>
  <si>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</si>
  <si>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</si>
  <si>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</si>
  <si>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</si>
  <si>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</si>
  <si>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</si>
  <si>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</si>
  <si>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・経常収支比率は100％を超えており、健全な状態である。
・流動比率は100％を大きく下回っているが、企業債の償還時期に合わせ適切な資金調達を行っている。
・企業債残高対事業規模比率は、ほぼ前年度並みである。
　新規の企業債発行を計画的に行う事で、より適切な投資規模に近づけていく予定である。
・汚水処理原価は類似団体平均と比較して低い値となっているが、経費回収率は100％を下回っている。持続可能な経営を実現するため適正な使用料水準の検討が課題となっている。
・施設利用率は、類似団体平均値と比較して低い値となっており、今後の人口減少等を踏まえ、施設更新時に計画処理能力の見直し等を適宜行う必要がある。
・水洗化率は、類似団体平均より低い値となっている。新規処理区域の拡大により処理区域内人口が増加しており、今後も普及啓発を行い、接続促進に努めていく。</t>
    <rPh sb="162" eb="164">
      <t>ヒカク</t>
    </rPh>
    <rPh sb="166" eb="167">
      <t>ヒク</t>
    </rPh>
    <rPh sb="168" eb="169">
      <t>アタイ</t>
    </rPh>
    <rPh sb="177" eb="179">
      <t>ケイヒ</t>
    </rPh>
    <rPh sb="179" eb="181">
      <t>カイシュウ</t>
    </rPh>
    <rPh sb="181" eb="182">
      <t>リツ</t>
    </rPh>
    <rPh sb="188" eb="190">
      <t>シタマワ</t>
    </rPh>
    <rPh sb="195" eb="197">
      <t>ジゾク</t>
    </rPh>
    <rPh sb="197" eb="199">
      <t>カノウ</t>
    </rPh>
    <rPh sb="200" eb="202">
      <t>ケイエイ</t>
    </rPh>
    <rPh sb="203" eb="205">
      <t>ジツゲン</t>
    </rPh>
    <rPh sb="209" eb="211">
      <t>テキセイ</t>
    </rPh>
    <rPh sb="212" eb="215">
      <t>シヨウリョウ</t>
    </rPh>
    <rPh sb="215" eb="217">
      <t>スイジュン</t>
    </rPh>
    <rPh sb="218" eb="220">
      <t>ケントウ</t>
    </rPh>
    <rPh sb="221" eb="223">
      <t>カダイ</t>
    </rPh>
    <rPh sb="310" eb="312">
      <t>ルイジ</t>
    </rPh>
    <rPh sb="312" eb="314">
      <t>ダンタイ</t>
    </rPh>
    <rPh sb="314" eb="316">
      <t>ヘイキン</t>
    </rPh>
    <rPh sb="318" eb="319">
      <t>ヒク</t>
    </rPh>
    <rPh sb="320" eb="321">
      <t>アタイ</t>
    </rPh>
    <phoneticPr fontId="4"/>
  </si>
  <si>
    <t>・耐用年数を超えた管渠は存在していないが、処理場施設の一部の機械に耐用年数を超えているものが存在する。
今後、ストックマネジメント計画に基づき、長寿命化に取り組み、適正な更新を図っていく。</t>
    <rPh sb="52" eb="54">
      <t>コンゴ</t>
    </rPh>
    <rPh sb="65" eb="67">
      <t>ケイカク</t>
    </rPh>
    <rPh sb="68" eb="69">
      <t>モト</t>
    </rPh>
    <rPh sb="72" eb="76">
      <t>チョウジュミョウカ</t>
    </rPh>
    <rPh sb="77" eb="78">
      <t>ト</t>
    </rPh>
    <rPh sb="79" eb="80">
      <t>ク</t>
    </rPh>
    <rPh sb="82" eb="84">
      <t>テキセイ</t>
    </rPh>
    <rPh sb="85" eb="87">
      <t>コウシン</t>
    </rPh>
    <rPh sb="88" eb="89">
      <t>ハカ</t>
    </rPh>
    <phoneticPr fontId="4"/>
  </si>
  <si>
    <t>・経営戦略やストックマネジメント計画等に基づき経営の健全化を図っていきたい。
・経費回収率を改善していくために、以下の取組を進める。
〇包括的民間委託による経費削減効果の検証
〇水洗化率向上のため、継続的な接続促進啓発活動
〇適切な使用料設定の検討
〇新技術の導入による経費の削減方策の検証
〇小規模処理場の統合を進め、更新費用と維持管理費用の削減を図る。
・老朽化施設の更新については、引き続き計画的に行っていきたい。</t>
    <rPh sb="30" eb="31">
      <t>ハカ</t>
    </rPh>
    <rPh sb="148" eb="154">
      <t>ショウキボショリジョウ</t>
    </rPh>
    <rPh sb="155" eb="157">
      <t>トウゴウ</t>
    </rPh>
    <rPh sb="158" eb="159">
      <t>スス</t>
    </rPh>
    <rPh sb="161" eb="163">
      <t>コウシン</t>
    </rPh>
    <rPh sb="163" eb="165">
      <t>ヒヨウ</t>
    </rPh>
    <rPh sb="166" eb="172">
      <t>イジカンリヒヨウ</t>
    </rPh>
    <rPh sb="173" eb="175">
      <t>サクゲン</t>
    </rPh>
    <rPh sb="176" eb="177">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</si>
</sst>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quot;-&quot;">
                  <c:v>0.05</c:v>
                </c:pt>
                <c:pt idx="1">
                  <c:v>0</c:v>
                </c:pt>
                <c:pt idx="2">
                  <c:v>0</c:v>
                </c:pt>
                <c:pt idx="3">
                  <c:v>0</c:v>
                </c:pt>
                <c:pt idx="4">
                  <c:v>0</c:v>
                </c:pt>
              </c:numCache>
            </c:numRef>
          </c:val>
          <c:extLst>
            <c:ext xmlns:c16="http://schemas.microsoft.com/office/drawing/2014/chart" uri="{C3380CC4-5D6E-409C-BE32-E72D297353CC}">
              <c16:uniqueId val="{00000000-8660-4661-9363-BBC9C6F135D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0.04</c:v>
                </c:pt>
                <c:pt idx="2">
                  <c:v>0.06</c:v>
                </c:pt>
                <c:pt idx="3">
                  <c:v>0.27</c:v>
                </c:pt>
                <c:pt idx="4">
                  <c:v>0.22</c:v>
                </c:pt>
              </c:numCache>
            </c:numRef>
          </c:val>
          <c:smooth val="0"/>
          <c:extLst>
            <c:ext xmlns:c16="http://schemas.microsoft.com/office/drawing/2014/chart" uri="{C3380CC4-5D6E-409C-BE32-E72D297353CC}">
              <c16:uniqueId val="{00000001-8660-4661-9363-BBC9C6F135D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102.25</c:v>
                </c:pt>
                <c:pt idx="1">
                  <c:v>102.27</c:v>
                </c:pt>
                <c:pt idx="2">
                  <c:v>103.04</c:v>
                </c:pt>
                <c:pt idx="3">
                  <c:v>101.46</c:v>
                </c:pt>
                <c:pt idx="4">
                  <c:v>101.41</c:v>
                </c:pt>
              </c:numCache>
            </c:numRef>
          </c:val>
          <c:extLst>
            <c:ext xmlns:c16="http://schemas.microsoft.com/office/drawing/2014/chart" uri="{C3380CC4-5D6E-409C-BE32-E72D297353CC}">
              <c16:uniqueId val="{00000000-050A-4F0D-ADC2-BCF37819400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102.95</c:v>
                </c:pt>
                <c:pt idx="1">
                  <c:v>103.34</c:v>
                </c:pt>
                <c:pt idx="2">
                  <c:v>102.7</c:v>
                </c:pt>
                <c:pt idx="3">
                  <c:v>104.11</c:v>
                </c:pt>
                <c:pt idx="4">
                  <c:v>101.98</c:v>
                </c:pt>
              </c:numCache>
            </c:numRef>
          </c:val>
          <c:smooth val="0"/>
          <c:extLst>
            <c:ext xmlns:c16="http://schemas.microsoft.com/office/drawing/2014/chart" uri="{C3380CC4-5D6E-409C-BE32-E72D297353CC}">
              <c16:uniqueId val="{00000001-050A-4F0D-ADC2-BCF37819400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17.93</c:v>
                </c:pt>
                <c:pt idx="1">
                  <c:v>20.07</c:v>
                </c:pt>
                <c:pt idx="2">
                  <c:v>22.35</c:v>
                </c:pt>
                <c:pt idx="3">
                  <c:v>24.52</c:v>
                </c:pt>
                <c:pt idx="4">
                  <c:v>26.58</c:v>
                </c:pt>
              </c:numCache>
            </c:numRef>
          </c:val>
          <c:extLst>
            <c:ext xmlns:c16="http://schemas.microsoft.com/office/drawing/2014/chart" uri="{C3380CC4-5D6E-409C-BE32-E72D297353CC}">
              <c16:uniqueId val="{00000000-FD36-4559-A432-77D07B6BA2B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26.56</c:v>
                </c:pt>
                <c:pt idx="1">
                  <c:v>27.82</c:v>
                </c:pt>
                <c:pt idx="2">
                  <c:v>29.24</c:v>
                </c:pt>
                <c:pt idx="3">
                  <c:v>31.73</c:v>
                </c:pt>
                <c:pt idx="4">
                  <c:v>32.57</c:v>
                </c:pt>
              </c:numCache>
            </c:numRef>
          </c:val>
          <c:smooth val="0"/>
          <c:extLst>
            <c:ext xmlns:c16="http://schemas.microsoft.com/office/drawing/2014/chart" uri="{C3380CC4-5D6E-409C-BE32-E72D297353CC}">
              <c16:uniqueId val="{00000001-FD36-4559-A432-77D07B6BA2B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A38-4E51-87C1-51AF55D2A86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quot;-&quot;">
                  <c:v>0.04</c:v>
                </c:pt>
              </c:numCache>
            </c:numRef>
          </c:val>
          <c:smooth val="0"/>
          <c:extLst>
            <c:ext xmlns:c16="http://schemas.microsoft.com/office/drawing/2014/chart" uri="{C3380CC4-5D6E-409C-BE32-E72D297353CC}">
              <c16:uniqueId val="{00000001-9A38-4E51-87C1-51AF55D2A86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2FF-4C41-9C75-BAFC6057915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27.02</c:v>
                </c:pt>
                <c:pt idx="1">
                  <c:v>29.74</c:v>
                </c:pt>
                <c:pt idx="2">
                  <c:v>48.2</c:v>
                </c:pt>
                <c:pt idx="3">
                  <c:v>46.91</c:v>
                </c:pt>
                <c:pt idx="4">
                  <c:v>52.27</c:v>
                </c:pt>
              </c:numCache>
            </c:numRef>
          </c:val>
          <c:smooth val="0"/>
          <c:extLst>
            <c:ext xmlns:c16="http://schemas.microsoft.com/office/drawing/2014/chart" uri="{C3380CC4-5D6E-409C-BE32-E72D297353CC}">
              <c16:uniqueId val="{00000001-32FF-4C41-9C75-BAFC6057915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46.76</c:v>
                </c:pt>
                <c:pt idx="1">
                  <c:v>53.56</c:v>
                </c:pt>
                <c:pt idx="2">
                  <c:v>53.98</c:v>
                </c:pt>
                <c:pt idx="3">
                  <c:v>56.35</c:v>
                </c:pt>
                <c:pt idx="4">
                  <c:v>63.75</c:v>
                </c:pt>
              </c:numCache>
            </c:numRef>
          </c:val>
          <c:extLst>
            <c:ext xmlns:c16="http://schemas.microsoft.com/office/drawing/2014/chart" uri="{C3380CC4-5D6E-409C-BE32-E72D297353CC}">
              <c16:uniqueId val="{00000000-E060-46A7-B839-29007B3C52C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60.67</c:v>
                </c:pt>
                <c:pt idx="1">
                  <c:v>53.44</c:v>
                </c:pt>
                <c:pt idx="2">
                  <c:v>46.85</c:v>
                </c:pt>
                <c:pt idx="3">
                  <c:v>44.35</c:v>
                </c:pt>
                <c:pt idx="4">
                  <c:v>41.51</c:v>
                </c:pt>
              </c:numCache>
            </c:numRef>
          </c:val>
          <c:smooth val="0"/>
          <c:extLst>
            <c:ext xmlns:c16="http://schemas.microsoft.com/office/drawing/2014/chart" uri="{C3380CC4-5D6E-409C-BE32-E72D297353CC}">
              <c16:uniqueId val="{00000001-E060-46A7-B839-29007B3C52C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3168.52</c:v>
                </c:pt>
                <c:pt idx="1">
                  <c:v>3220.27</c:v>
                </c:pt>
                <c:pt idx="2">
                  <c:v>3124.51</c:v>
                </c:pt>
                <c:pt idx="3">
                  <c:v>3075.85</c:v>
                </c:pt>
                <c:pt idx="4">
                  <c:v>3085.48</c:v>
                </c:pt>
              </c:numCache>
            </c:numRef>
          </c:val>
          <c:extLst>
            <c:ext xmlns:c16="http://schemas.microsoft.com/office/drawing/2014/chart" uri="{C3380CC4-5D6E-409C-BE32-E72D297353CC}">
              <c16:uniqueId val="{00000000-8DEF-4DA6-8878-A9CFD8F8ABF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1252.71</c:v>
                </c:pt>
                <c:pt idx="1">
                  <c:v>1267.3900000000001</c:v>
                </c:pt>
                <c:pt idx="2">
                  <c:v>1268.6300000000001</c:v>
                </c:pt>
                <c:pt idx="3">
                  <c:v>1283.69</c:v>
                </c:pt>
                <c:pt idx="4">
                  <c:v>1160.22</c:v>
                </c:pt>
              </c:numCache>
            </c:numRef>
          </c:val>
          <c:smooth val="0"/>
          <c:extLst>
            <c:ext xmlns:c16="http://schemas.microsoft.com/office/drawing/2014/chart" uri="{C3380CC4-5D6E-409C-BE32-E72D297353CC}">
              <c16:uniqueId val="{00000001-8DEF-4DA6-8878-A9CFD8F8ABF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64.260000000000005</c:v>
                </c:pt>
                <c:pt idx="1">
                  <c:v>63.77</c:v>
                </c:pt>
                <c:pt idx="2">
                  <c:v>64.13</c:v>
                </c:pt>
                <c:pt idx="3">
                  <c:v>74.739999999999995</c:v>
                </c:pt>
                <c:pt idx="4">
                  <c:v>68.39</c:v>
                </c:pt>
              </c:numCache>
            </c:numRef>
          </c:val>
          <c:extLst>
            <c:ext xmlns:c16="http://schemas.microsoft.com/office/drawing/2014/chart" uri="{C3380CC4-5D6E-409C-BE32-E72D297353CC}">
              <c16:uniqueId val="{00000000-00AB-4AF7-B2F3-CAA43008497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87.03</c:v>
                </c:pt>
                <c:pt idx="1">
                  <c:v>84.3</c:v>
                </c:pt>
                <c:pt idx="2">
                  <c:v>82.88</c:v>
                </c:pt>
                <c:pt idx="3">
                  <c:v>82.53</c:v>
                </c:pt>
                <c:pt idx="4">
                  <c:v>81.81</c:v>
                </c:pt>
              </c:numCache>
            </c:numRef>
          </c:val>
          <c:smooth val="0"/>
          <c:extLst>
            <c:ext xmlns:c16="http://schemas.microsoft.com/office/drawing/2014/chart" uri="{C3380CC4-5D6E-409C-BE32-E72D297353CC}">
              <c16:uniqueId val="{00000001-00AB-4AF7-B2F3-CAA43008497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194.36</c:v>
                </c:pt>
                <c:pt idx="1">
                  <c:v>195.71</c:v>
                </c:pt>
                <c:pt idx="2">
                  <c:v>192.73</c:v>
                </c:pt>
                <c:pt idx="3">
                  <c:v>165.77</c:v>
                </c:pt>
                <c:pt idx="4">
                  <c:v>181.16</c:v>
                </c:pt>
              </c:numCache>
            </c:numRef>
          </c:val>
          <c:extLst>
            <c:ext xmlns:c16="http://schemas.microsoft.com/office/drawing/2014/chart" uri="{C3380CC4-5D6E-409C-BE32-E72D297353CC}">
              <c16:uniqueId val="{00000000-5B8B-4CEA-9B31-134BFE89839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177.02</c:v>
                </c:pt>
                <c:pt idx="1">
                  <c:v>185.47</c:v>
                </c:pt>
                <c:pt idx="2">
                  <c:v>187.76</c:v>
                </c:pt>
                <c:pt idx="3">
                  <c:v>190.48</c:v>
                </c:pt>
                <c:pt idx="4">
                  <c:v>193.59</c:v>
                </c:pt>
              </c:numCache>
            </c:numRef>
          </c:val>
          <c:smooth val="0"/>
          <c:extLst>
            <c:ext xmlns:c16="http://schemas.microsoft.com/office/drawing/2014/chart" uri="{C3380CC4-5D6E-409C-BE32-E72D297353CC}">
              <c16:uniqueId val="{00000001-5B8B-4CEA-9B31-134BFE89839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36.44</c:v>
                </c:pt>
                <c:pt idx="1">
                  <c:v>36.65</c:v>
                </c:pt>
                <c:pt idx="2">
                  <c:v>38.61</c:v>
                </c:pt>
                <c:pt idx="3">
                  <c:v>37.619999999999997</c:v>
                </c:pt>
                <c:pt idx="4">
                  <c:v>37.07</c:v>
                </c:pt>
              </c:numCache>
            </c:numRef>
          </c:val>
          <c:extLst>
            <c:ext xmlns:c16="http://schemas.microsoft.com/office/drawing/2014/chart" uri="{C3380CC4-5D6E-409C-BE32-E72D297353CC}">
              <c16:uniqueId val="{00000000-8987-40FA-815A-E2F6C0F2E84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46.17</c:v>
                </c:pt>
                <c:pt idx="1">
                  <c:v>45.68</c:v>
                </c:pt>
                <c:pt idx="2">
                  <c:v>45.87</c:v>
                </c:pt>
                <c:pt idx="3">
                  <c:v>44.24</c:v>
                </c:pt>
                <c:pt idx="4">
                  <c:v>45.3</c:v>
                </c:pt>
              </c:numCache>
            </c:numRef>
          </c:val>
          <c:smooth val="0"/>
          <c:extLst>
            <c:ext xmlns:c16="http://schemas.microsoft.com/office/drawing/2014/chart" uri="{C3380CC4-5D6E-409C-BE32-E72D297353CC}">
              <c16:uniqueId val="{00000001-8987-40FA-815A-E2F6C0F2E84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86.89</c:v>
                </c:pt>
                <c:pt idx="1">
                  <c:v>88.03</c:v>
                </c:pt>
                <c:pt idx="2">
                  <c:v>85.14</c:v>
                </c:pt>
                <c:pt idx="3">
                  <c:v>85.41</c:v>
                </c:pt>
                <c:pt idx="4">
                  <c:v>85.71</c:v>
                </c:pt>
              </c:numCache>
            </c:numRef>
          </c:val>
          <c:extLst>
            <c:ext xmlns:c16="http://schemas.microsoft.com/office/drawing/2014/chart" uri="{C3380CC4-5D6E-409C-BE32-E72D297353CC}">
              <c16:uniqueId val="{00000000-7A9C-4379-BBC4-CFFE2B38502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87.84</c:v>
                </c:pt>
                <c:pt idx="1">
                  <c:v>87.96</c:v>
                </c:pt>
                <c:pt idx="2">
                  <c:v>87.65</c:v>
                </c:pt>
                <c:pt idx="3">
                  <c:v>88.15</c:v>
                </c:pt>
                <c:pt idx="4">
                  <c:v>88.37</c:v>
                </c:pt>
              </c:numCache>
            </c:numRef>
          </c:val>
          <c:smooth val="0"/>
          <c:extLst>
            <c:ext xmlns:c16="http://schemas.microsoft.com/office/drawing/2014/chart" uri="{C3380CC4-5D6E-409C-BE32-E72D297353CC}">
              <c16:uniqueId val="{00000001-7A9C-4379-BBC4-CFFE2B38502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55"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新潟県　長岡市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特定環境保全公共下水道</v>
      </c>
      <c r="Q8" s="35"/>
      <c r="R8" s="35"/>
      <c r="S8" s="35"/>
      <c r="T8" s="35"/>
      <c r="U8" s="35"/>
      <c r="V8" s="35"/>
      <c r="W8" s="35" t="str">
        <f>データ!L6</f>
        <v>D1</v>
      </c>
      <c r="X8" s="35"/>
      <c r="Y8" s="35"/>
      <c r="Z8" s="35"/>
      <c r="AA8" s="35"/>
      <c r="AB8" s="35"/>
      <c r="AC8" s="35"/>
      <c r="AD8" s="36" t="str">
        <f>データ!$M$6</f>
        <v>非設置</v>
      </c>
      <c r="AE8" s="36"/>
      <c r="AF8" s="36"/>
      <c r="AG8" s="36"/>
      <c r="AH8" s="36"/>
      <c r="AI8" s="36"/>
      <c r="AJ8" s="36"/>
      <c r="AK8" s="3"/>
      <c r="AL8" s="37">
        <f>データ!S6</f>
        <v>261287</v>
      </c>
      <c r="AM8" s="37"/>
      <c r="AN8" s="37"/>
      <c r="AO8" s="37"/>
      <c r="AP8" s="37"/>
      <c r="AQ8" s="37"/>
      <c r="AR8" s="37"/>
      <c r="AS8" s="37"/>
      <c r="AT8" s="38">
        <f>データ!T6</f>
        <v>891.05</v>
      </c>
      <c r="AU8" s="38"/>
      <c r="AV8" s="38"/>
      <c r="AW8" s="38"/>
      <c r="AX8" s="38"/>
      <c r="AY8" s="38"/>
      <c r="AZ8" s="38"/>
      <c r="BA8" s="38"/>
      <c r="BB8" s="38">
        <f>データ!U6</f>
        <v>293.23</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66.83</v>
      </c>
      <c r="J10" s="38"/>
      <c r="K10" s="38"/>
      <c r="L10" s="38"/>
      <c r="M10" s="38"/>
      <c r="N10" s="38"/>
      <c r="O10" s="38"/>
      <c r="P10" s="38">
        <f>データ!P6</f>
        <v>8.41</v>
      </c>
      <c r="Q10" s="38"/>
      <c r="R10" s="38"/>
      <c r="S10" s="38"/>
      <c r="T10" s="38"/>
      <c r="U10" s="38"/>
      <c r="V10" s="38"/>
      <c r="W10" s="38">
        <f>データ!Q6</f>
        <v>90.17</v>
      </c>
      <c r="X10" s="38"/>
      <c r="Y10" s="38"/>
      <c r="Z10" s="38"/>
      <c r="AA10" s="38"/>
      <c r="AB10" s="38"/>
      <c r="AC10" s="38"/>
      <c r="AD10" s="37">
        <f>データ!R6</f>
        <v>2288</v>
      </c>
      <c r="AE10" s="37"/>
      <c r="AF10" s="37"/>
      <c r="AG10" s="37"/>
      <c r="AH10" s="37"/>
      <c r="AI10" s="37"/>
      <c r="AJ10" s="37"/>
      <c r="AK10" s="2"/>
      <c r="AL10" s="37">
        <f>データ!V6</f>
        <v>21866</v>
      </c>
      <c r="AM10" s="37"/>
      <c r="AN10" s="37"/>
      <c r="AO10" s="37"/>
      <c r="AP10" s="37"/>
      <c r="AQ10" s="37"/>
      <c r="AR10" s="37"/>
      <c r="AS10" s="37"/>
      <c r="AT10" s="38">
        <f>データ!W6</f>
        <v>10.67</v>
      </c>
      <c r="AU10" s="38"/>
      <c r="AV10" s="38"/>
      <c r="AW10" s="38"/>
      <c r="AX10" s="38"/>
      <c r="AY10" s="38"/>
      <c r="AZ10" s="38"/>
      <c r="BA10" s="38"/>
      <c r="BB10" s="38">
        <f>データ!X6</f>
        <v>2049.3000000000002</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113</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114</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115</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d9VGbsG+DfP96jPT0YqNaEhwSqPRReM2nGpXeXkl8UH/UA6epHo/foJM0/60X867X3jUB2m+8qRGDTtCtJ/BHg==" saltValue="m1/oYkXLba7rpUjX6y+7b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152021</v>
      </c>
      <c r="D6" s="19">
        <f t="shared" si="3"/>
        <v>46</v>
      </c>
      <c r="E6" s="19">
        <f t="shared" si="3"/>
        <v>17</v>
      </c>
      <c r="F6" s="19">
        <f t="shared" si="3"/>
        <v>4</v>
      </c>
      <c r="G6" s="19">
        <f t="shared" si="3"/>
        <v>0</v>
      </c>
      <c r="H6" s="19" t="str">
        <f t="shared" si="3"/>
        <v>新潟県　長岡市</v>
      </c>
      <c r="I6" s="19" t="str">
        <f t="shared" si="3"/>
        <v>法適用</v>
      </c>
      <c r="J6" s="19" t="str">
        <f t="shared" si="3"/>
        <v>下水道事業</v>
      </c>
      <c r="K6" s="19" t="str">
        <f t="shared" si="3"/>
        <v>特定環境保全公共下水道</v>
      </c>
      <c r="L6" s="19" t="str">
        <f t="shared" si="3"/>
        <v>D1</v>
      </c>
      <c r="M6" s="19" t="str">
        <f t="shared" si="3"/>
        <v>非設置</v>
      </c>
      <c r="N6" s="20" t="str">
        <f t="shared" si="3"/>
        <v>-</v>
      </c>
      <c r="O6" s="20">
        <f t="shared" si="3"/>
        <v>66.83</v>
      </c>
      <c r="P6" s="20">
        <f t="shared" si="3"/>
        <v>8.41</v>
      </c>
      <c r="Q6" s="20">
        <f t="shared" si="3"/>
        <v>90.17</v>
      </c>
      <c r="R6" s="20">
        <f t="shared" si="3"/>
        <v>2288</v>
      </c>
      <c r="S6" s="20">
        <f t="shared" si="3"/>
        <v>261287</v>
      </c>
      <c r="T6" s="20">
        <f t="shared" si="3"/>
        <v>891.05</v>
      </c>
      <c r="U6" s="20">
        <f t="shared" si="3"/>
        <v>293.23</v>
      </c>
      <c r="V6" s="20">
        <f t="shared" si="3"/>
        <v>21866</v>
      </c>
      <c r="W6" s="20">
        <f t="shared" si="3"/>
        <v>10.67</v>
      </c>
      <c r="X6" s="20">
        <f t="shared" si="3"/>
        <v>2049.3000000000002</v>
      </c>
      <c r="Y6" s="21">
        <f>IF(Y7="",NA(),Y7)</f>
        <v>102.25</v>
      </c>
      <c r="Z6" s="21">
        <f t="shared" ref="Z6:AH6" si="4">IF(Z7="",NA(),Z7)</f>
        <v>102.27</v>
      </c>
      <c r="AA6" s="21">
        <f t="shared" si="4"/>
        <v>103.04</v>
      </c>
      <c r="AB6" s="21">
        <f t="shared" si="4"/>
        <v>101.46</v>
      </c>
      <c r="AC6" s="21">
        <f t="shared" si="4"/>
        <v>101.41</v>
      </c>
      <c r="AD6" s="21">
        <f t="shared" si="4"/>
        <v>102.95</v>
      </c>
      <c r="AE6" s="21">
        <f t="shared" si="4"/>
        <v>103.34</v>
      </c>
      <c r="AF6" s="21">
        <f t="shared" si="4"/>
        <v>102.7</v>
      </c>
      <c r="AG6" s="21">
        <f t="shared" si="4"/>
        <v>104.11</v>
      </c>
      <c r="AH6" s="21">
        <f t="shared" si="4"/>
        <v>101.98</v>
      </c>
      <c r="AI6" s="20" t="str">
        <f>IF(AI7="","",IF(AI7="-","【-】","【"&amp;SUBSTITUTE(TEXT(AI7,"#,##0.00"),"-","△")&amp;"】"))</f>
        <v>【104.54】</v>
      </c>
      <c r="AJ6" s="20">
        <f>IF(AJ7="",NA(),AJ7)</f>
        <v>0</v>
      </c>
      <c r="AK6" s="20">
        <f t="shared" ref="AK6:AS6" si="5">IF(AK7="",NA(),AK7)</f>
        <v>0</v>
      </c>
      <c r="AL6" s="20">
        <f t="shared" si="5"/>
        <v>0</v>
      </c>
      <c r="AM6" s="20">
        <f t="shared" si="5"/>
        <v>0</v>
      </c>
      <c r="AN6" s="20">
        <f t="shared" si="5"/>
        <v>0</v>
      </c>
      <c r="AO6" s="21">
        <f t="shared" si="5"/>
        <v>27.02</v>
      </c>
      <c r="AP6" s="21">
        <f t="shared" si="5"/>
        <v>29.74</v>
      </c>
      <c r="AQ6" s="21">
        <f t="shared" si="5"/>
        <v>48.2</v>
      </c>
      <c r="AR6" s="21">
        <f t="shared" si="5"/>
        <v>46.91</v>
      </c>
      <c r="AS6" s="21">
        <f t="shared" si="5"/>
        <v>52.27</v>
      </c>
      <c r="AT6" s="20" t="str">
        <f>IF(AT7="","",IF(AT7="-","【-】","【"&amp;SUBSTITUTE(TEXT(AT7,"#,##0.00"),"-","△")&amp;"】"))</f>
        <v>【65.93】</v>
      </c>
      <c r="AU6" s="21">
        <f>IF(AU7="",NA(),AU7)</f>
        <v>46.76</v>
      </c>
      <c r="AV6" s="21">
        <f t="shared" ref="AV6:BD6" si="6">IF(AV7="",NA(),AV7)</f>
        <v>53.56</v>
      </c>
      <c r="AW6" s="21">
        <f t="shared" si="6"/>
        <v>53.98</v>
      </c>
      <c r="AX6" s="21">
        <f t="shared" si="6"/>
        <v>56.35</v>
      </c>
      <c r="AY6" s="21">
        <f t="shared" si="6"/>
        <v>63.75</v>
      </c>
      <c r="AZ6" s="21">
        <f t="shared" si="6"/>
        <v>60.67</v>
      </c>
      <c r="BA6" s="21">
        <f t="shared" si="6"/>
        <v>53.44</v>
      </c>
      <c r="BB6" s="21">
        <f t="shared" si="6"/>
        <v>46.85</v>
      </c>
      <c r="BC6" s="21">
        <f t="shared" si="6"/>
        <v>44.35</v>
      </c>
      <c r="BD6" s="21">
        <f t="shared" si="6"/>
        <v>41.51</v>
      </c>
      <c r="BE6" s="20" t="str">
        <f>IF(BE7="","",IF(BE7="-","【-】","【"&amp;SUBSTITUTE(TEXT(BE7,"#,##0.00"),"-","△")&amp;"】"))</f>
        <v>【44.25】</v>
      </c>
      <c r="BF6" s="21">
        <f>IF(BF7="",NA(),BF7)</f>
        <v>3168.52</v>
      </c>
      <c r="BG6" s="21">
        <f t="shared" ref="BG6:BO6" si="7">IF(BG7="",NA(),BG7)</f>
        <v>3220.27</v>
      </c>
      <c r="BH6" s="21">
        <f t="shared" si="7"/>
        <v>3124.51</v>
      </c>
      <c r="BI6" s="21">
        <f t="shared" si="7"/>
        <v>3075.85</v>
      </c>
      <c r="BJ6" s="21">
        <f t="shared" si="7"/>
        <v>3085.48</v>
      </c>
      <c r="BK6" s="21">
        <f t="shared" si="7"/>
        <v>1252.71</v>
      </c>
      <c r="BL6" s="21">
        <f t="shared" si="7"/>
        <v>1267.3900000000001</v>
      </c>
      <c r="BM6" s="21">
        <f t="shared" si="7"/>
        <v>1268.6300000000001</v>
      </c>
      <c r="BN6" s="21">
        <f t="shared" si="7"/>
        <v>1283.69</v>
      </c>
      <c r="BO6" s="21">
        <f t="shared" si="7"/>
        <v>1160.22</v>
      </c>
      <c r="BP6" s="20" t="str">
        <f>IF(BP7="","",IF(BP7="-","【-】","【"&amp;SUBSTITUTE(TEXT(BP7,"#,##0.00"),"-","△")&amp;"】"))</f>
        <v>【1,182.11】</v>
      </c>
      <c r="BQ6" s="21">
        <f>IF(BQ7="",NA(),BQ7)</f>
        <v>64.260000000000005</v>
      </c>
      <c r="BR6" s="21">
        <f t="shared" ref="BR6:BZ6" si="8">IF(BR7="",NA(),BR7)</f>
        <v>63.77</v>
      </c>
      <c r="BS6" s="21">
        <f t="shared" si="8"/>
        <v>64.13</v>
      </c>
      <c r="BT6" s="21">
        <f t="shared" si="8"/>
        <v>74.739999999999995</v>
      </c>
      <c r="BU6" s="21">
        <f t="shared" si="8"/>
        <v>68.39</v>
      </c>
      <c r="BV6" s="21">
        <f t="shared" si="8"/>
        <v>87.03</v>
      </c>
      <c r="BW6" s="21">
        <f t="shared" si="8"/>
        <v>84.3</v>
      </c>
      <c r="BX6" s="21">
        <f t="shared" si="8"/>
        <v>82.88</v>
      </c>
      <c r="BY6" s="21">
        <f t="shared" si="8"/>
        <v>82.53</v>
      </c>
      <c r="BZ6" s="21">
        <f t="shared" si="8"/>
        <v>81.81</v>
      </c>
      <c r="CA6" s="20" t="str">
        <f>IF(CA7="","",IF(CA7="-","【-】","【"&amp;SUBSTITUTE(TEXT(CA7,"#,##0.00"),"-","△")&amp;"】"))</f>
        <v>【73.78】</v>
      </c>
      <c r="CB6" s="21">
        <f>IF(CB7="",NA(),CB7)</f>
        <v>194.36</v>
      </c>
      <c r="CC6" s="21">
        <f t="shared" ref="CC6:CK6" si="9">IF(CC7="",NA(),CC7)</f>
        <v>195.71</v>
      </c>
      <c r="CD6" s="21">
        <f t="shared" si="9"/>
        <v>192.73</v>
      </c>
      <c r="CE6" s="21">
        <f t="shared" si="9"/>
        <v>165.77</v>
      </c>
      <c r="CF6" s="21">
        <f t="shared" si="9"/>
        <v>181.16</v>
      </c>
      <c r="CG6" s="21">
        <f t="shared" si="9"/>
        <v>177.02</v>
      </c>
      <c r="CH6" s="21">
        <f t="shared" si="9"/>
        <v>185.47</v>
      </c>
      <c r="CI6" s="21">
        <f t="shared" si="9"/>
        <v>187.76</v>
      </c>
      <c r="CJ6" s="21">
        <f t="shared" si="9"/>
        <v>190.48</v>
      </c>
      <c r="CK6" s="21">
        <f t="shared" si="9"/>
        <v>193.59</v>
      </c>
      <c r="CL6" s="20" t="str">
        <f>IF(CL7="","",IF(CL7="-","【-】","【"&amp;SUBSTITUTE(TEXT(CL7,"#,##0.00"),"-","△")&amp;"】"))</f>
        <v>【220.62】</v>
      </c>
      <c r="CM6" s="21">
        <f>IF(CM7="",NA(),CM7)</f>
        <v>36.44</v>
      </c>
      <c r="CN6" s="21">
        <f t="shared" ref="CN6:CV6" si="10">IF(CN7="",NA(),CN7)</f>
        <v>36.65</v>
      </c>
      <c r="CO6" s="21">
        <f t="shared" si="10"/>
        <v>38.61</v>
      </c>
      <c r="CP6" s="21">
        <f t="shared" si="10"/>
        <v>37.619999999999997</v>
      </c>
      <c r="CQ6" s="21">
        <f t="shared" si="10"/>
        <v>37.07</v>
      </c>
      <c r="CR6" s="21">
        <f t="shared" si="10"/>
        <v>46.17</v>
      </c>
      <c r="CS6" s="21">
        <f t="shared" si="10"/>
        <v>45.68</v>
      </c>
      <c r="CT6" s="21">
        <f t="shared" si="10"/>
        <v>45.87</v>
      </c>
      <c r="CU6" s="21">
        <f t="shared" si="10"/>
        <v>44.24</v>
      </c>
      <c r="CV6" s="21">
        <f t="shared" si="10"/>
        <v>45.3</v>
      </c>
      <c r="CW6" s="20" t="str">
        <f>IF(CW7="","",IF(CW7="-","【-】","【"&amp;SUBSTITUTE(TEXT(CW7,"#,##0.00"),"-","△")&amp;"】"))</f>
        <v>【42.22】</v>
      </c>
      <c r="CX6" s="21">
        <f>IF(CX7="",NA(),CX7)</f>
        <v>86.89</v>
      </c>
      <c r="CY6" s="21">
        <f t="shared" ref="CY6:DG6" si="11">IF(CY7="",NA(),CY7)</f>
        <v>88.03</v>
      </c>
      <c r="CZ6" s="21">
        <f t="shared" si="11"/>
        <v>85.14</v>
      </c>
      <c r="DA6" s="21">
        <f t="shared" si="11"/>
        <v>85.41</v>
      </c>
      <c r="DB6" s="21">
        <f t="shared" si="11"/>
        <v>85.71</v>
      </c>
      <c r="DC6" s="21">
        <f t="shared" si="11"/>
        <v>87.84</v>
      </c>
      <c r="DD6" s="21">
        <f t="shared" si="11"/>
        <v>87.96</v>
      </c>
      <c r="DE6" s="21">
        <f t="shared" si="11"/>
        <v>87.65</v>
      </c>
      <c r="DF6" s="21">
        <f t="shared" si="11"/>
        <v>88.15</v>
      </c>
      <c r="DG6" s="21">
        <f t="shared" si="11"/>
        <v>88.37</v>
      </c>
      <c r="DH6" s="20" t="str">
        <f>IF(DH7="","",IF(DH7="-","【-】","【"&amp;SUBSTITUTE(TEXT(DH7,"#,##0.00"),"-","△")&amp;"】"))</f>
        <v>【85.67】</v>
      </c>
      <c r="DI6" s="21">
        <f>IF(DI7="",NA(),DI7)</f>
        <v>17.93</v>
      </c>
      <c r="DJ6" s="21">
        <f t="shared" ref="DJ6:DR6" si="12">IF(DJ7="",NA(),DJ7)</f>
        <v>20.07</v>
      </c>
      <c r="DK6" s="21">
        <f t="shared" si="12"/>
        <v>22.35</v>
      </c>
      <c r="DL6" s="21">
        <f t="shared" si="12"/>
        <v>24.52</v>
      </c>
      <c r="DM6" s="21">
        <f t="shared" si="12"/>
        <v>26.58</v>
      </c>
      <c r="DN6" s="21">
        <f t="shared" si="12"/>
        <v>26.56</v>
      </c>
      <c r="DO6" s="21">
        <f t="shared" si="12"/>
        <v>27.82</v>
      </c>
      <c r="DP6" s="21">
        <f t="shared" si="12"/>
        <v>29.24</v>
      </c>
      <c r="DQ6" s="21">
        <f t="shared" si="12"/>
        <v>31.73</v>
      </c>
      <c r="DR6" s="21">
        <f t="shared" si="12"/>
        <v>32.57</v>
      </c>
      <c r="DS6" s="20" t="str">
        <f>IF(DS7="","",IF(DS7="-","【-】","【"&amp;SUBSTITUTE(TEXT(DS7,"#,##0.00"),"-","△")&amp;"】"))</f>
        <v>【28.00】</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1">
        <f t="shared" si="13"/>
        <v>0.04</v>
      </c>
      <c r="ED6" s="20" t="str">
        <f>IF(ED7="","",IF(ED7="-","【-】","【"&amp;SUBSTITUTE(TEXT(ED7,"#,##0.00"),"-","△")&amp;"】"))</f>
        <v>【0.03】</v>
      </c>
      <c r="EE6" s="21">
        <f>IF(EE7="",NA(),EE7)</f>
        <v>0.05</v>
      </c>
      <c r="EF6" s="20">
        <f t="shared" ref="EF6:EN6" si="14">IF(EF7="",NA(),EF7)</f>
        <v>0</v>
      </c>
      <c r="EG6" s="20">
        <f t="shared" si="14"/>
        <v>0</v>
      </c>
      <c r="EH6" s="20">
        <f t="shared" si="14"/>
        <v>0</v>
      </c>
      <c r="EI6" s="20">
        <f t="shared" si="14"/>
        <v>0</v>
      </c>
      <c r="EJ6" s="21">
        <f t="shared" si="14"/>
        <v>0.06</v>
      </c>
      <c r="EK6" s="21">
        <f t="shared" si="14"/>
        <v>0.04</v>
      </c>
      <c r="EL6" s="21">
        <f t="shared" si="14"/>
        <v>0.06</v>
      </c>
      <c r="EM6" s="21">
        <f t="shared" si="14"/>
        <v>0.27</v>
      </c>
      <c r="EN6" s="21">
        <f t="shared" si="14"/>
        <v>0.22</v>
      </c>
      <c r="EO6" s="20" t="str">
        <f>IF(EO7="","",IF(EO7="-","【-】","【"&amp;SUBSTITUTE(TEXT(EO7,"#,##0.00"),"-","△")&amp;"】"))</f>
        <v>【0.13】</v>
      </c>
    </row>
    <row r="7" spans="1:148" s="22" customFormat="1" x14ac:dyDescent="0.15">
      <c r="A7" s="14"/>
      <c r="B7" s="23">
        <v>2022</v>
      </c>
      <c r="C7" s="23">
        <v>152021</v>
      </c>
      <c r="D7" s="23">
        <v>46</v>
      </c>
      <c r="E7" s="23">
        <v>17</v>
      </c>
      <c r="F7" s="23">
        <v>4</v>
      </c>
      <c r="G7" s="23">
        <v>0</v>
      </c>
      <c r="H7" s="23" t="s">
        <v>96</v>
      </c>
      <c r="I7" s="23" t="s">
        <v>97</v>
      </c>
      <c r="J7" s="23" t="s">
        <v>98</v>
      </c>
      <c r="K7" s="23" t="s">
        <v>99</v>
      </c>
      <c r="L7" s="23" t="s">
        <v>100</v>
      </c>
      <c r="M7" s="23" t="s">
        <v>101</v>
      </c>
      <c r="N7" s="24" t="s">
        <v>102</v>
      </c>
      <c r="O7" s="24">
        <v>66.83</v>
      </c>
      <c r="P7" s="24">
        <v>8.41</v>
      </c>
      <c r="Q7" s="24">
        <v>90.17</v>
      </c>
      <c r="R7" s="24">
        <v>2288</v>
      </c>
      <c r="S7" s="24">
        <v>261287</v>
      </c>
      <c r="T7" s="24">
        <v>891.05</v>
      </c>
      <c r="U7" s="24">
        <v>293.23</v>
      </c>
      <c r="V7" s="24">
        <v>21866</v>
      </c>
      <c r="W7" s="24">
        <v>10.67</v>
      </c>
      <c r="X7" s="24">
        <v>2049.3000000000002</v>
      </c>
      <c r="Y7" s="24">
        <v>102.25</v>
      </c>
      <c r="Z7" s="24">
        <v>102.27</v>
      </c>
      <c r="AA7" s="24">
        <v>103.04</v>
      </c>
      <c r="AB7" s="24">
        <v>101.46</v>
      </c>
      <c r="AC7" s="24">
        <v>101.41</v>
      </c>
      <c r="AD7" s="24">
        <v>102.95</v>
      </c>
      <c r="AE7" s="24">
        <v>103.34</v>
      </c>
      <c r="AF7" s="24">
        <v>102.7</v>
      </c>
      <c r="AG7" s="24">
        <v>104.11</v>
      </c>
      <c r="AH7" s="24">
        <v>101.98</v>
      </c>
      <c r="AI7" s="24">
        <v>104.54</v>
      </c>
      <c r="AJ7" s="24">
        <v>0</v>
      </c>
      <c r="AK7" s="24">
        <v>0</v>
      </c>
      <c r="AL7" s="24">
        <v>0</v>
      </c>
      <c r="AM7" s="24">
        <v>0</v>
      </c>
      <c r="AN7" s="24">
        <v>0</v>
      </c>
      <c r="AO7" s="24">
        <v>27.02</v>
      </c>
      <c r="AP7" s="24">
        <v>29.74</v>
      </c>
      <c r="AQ7" s="24">
        <v>48.2</v>
      </c>
      <c r="AR7" s="24">
        <v>46.91</v>
      </c>
      <c r="AS7" s="24">
        <v>52.27</v>
      </c>
      <c r="AT7" s="24">
        <v>65.930000000000007</v>
      </c>
      <c r="AU7" s="24">
        <v>46.76</v>
      </c>
      <c r="AV7" s="24">
        <v>53.56</v>
      </c>
      <c r="AW7" s="24">
        <v>53.98</v>
      </c>
      <c r="AX7" s="24">
        <v>56.35</v>
      </c>
      <c r="AY7" s="24">
        <v>63.75</v>
      </c>
      <c r="AZ7" s="24">
        <v>60.67</v>
      </c>
      <c r="BA7" s="24">
        <v>53.44</v>
      </c>
      <c r="BB7" s="24">
        <v>46.85</v>
      </c>
      <c r="BC7" s="24">
        <v>44.35</v>
      </c>
      <c r="BD7" s="24">
        <v>41.51</v>
      </c>
      <c r="BE7" s="24">
        <v>44.25</v>
      </c>
      <c r="BF7" s="24">
        <v>3168.52</v>
      </c>
      <c r="BG7" s="24">
        <v>3220.27</v>
      </c>
      <c r="BH7" s="24">
        <v>3124.51</v>
      </c>
      <c r="BI7" s="24">
        <v>3075.85</v>
      </c>
      <c r="BJ7" s="24">
        <v>3085.48</v>
      </c>
      <c r="BK7" s="24">
        <v>1252.71</v>
      </c>
      <c r="BL7" s="24">
        <v>1267.3900000000001</v>
      </c>
      <c r="BM7" s="24">
        <v>1268.6300000000001</v>
      </c>
      <c r="BN7" s="24">
        <v>1283.69</v>
      </c>
      <c r="BO7" s="24">
        <v>1160.22</v>
      </c>
      <c r="BP7" s="24">
        <v>1182.1099999999999</v>
      </c>
      <c r="BQ7" s="24">
        <v>64.260000000000005</v>
      </c>
      <c r="BR7" s="24">
        <v>63.77</v>
      </c>
      <c r="BS7" s="24">
        <v>64.13</v>
      </c>
      <c r="BT7" s="24">
        <v>74.739999999999995</v>
      </c>
      <c r="BU7" s="24">
        <v>68.39</v>
      </c>
      <c r="BV7" s="24">
        <v>87.03</v>
      </c>
      <c r="BW7" s="24">
        <v>84.3</v>
      </c>
      <c r="BX7" s="24">
        <v>82.88</v>
      </c>
      <c r="BY7" s="24">
        <v>82.53</v>
      </c>
      <c r="BZ7" s="24">
        <v>81.81</v>
      </c>
      <c r="CA7" s="24">
        <v>73.78</v>
      </c>
      <c r="CB7" s="24">
        <v>194.36</v>
      </c>
      <c r="CC7" s="24">
        <v>195.71</v>
      </c>
      <c r="CD7" s="24">
        <v>192.73</v>
      </c>
      <c r="CE7" s="24">
        <v>165.77</v>
      </c>
      <c r="CF7" s="24">
        <v>181.16</v>
      </c>
      <c r="CG7" s="24">
        <v>177.02</v>
      </c>
      <c r="CH7" s="24">
        <v>185.47</v>
      </c>
      <c r="CI7" s="24">
        <v>187.76</v>
      </c>
      <c r="CJ7" s="24">
        <v>190.48</v>
      </c>
      <c r="CK7" s="24">
        <v>193.59</v>
      </c>
      <c r="CL7" s="24">
        <v>220.62</v>
      </c>
      <c r="CM7" s="24">
        <v>36.44</v>
      </c>
      <c r="CN7" s="24">
        <v>36.65</v>
      </c>
      <c r="CO7" s="24">
        <v>38.61</v>
      </c>
      <c r="CP7" s="24">
        <v>37.619999999999997</v>
      </c>
      <c r="CQ7" s="24">
        <v>37.07</v>
      </c>
      <c r="CR7" s="24">
        <v>46.17</v>
      </c>
      <c r="CS7" s="24">
        <v>45.68</v>
      </c>
      <c r="CT7" s="24">
        <v>45.87</v>
      </c>
      <c r="CU7" s="24">
        <v>44.24</v>
      </c>
      <c r="CV7" s="24">
        <v>45.3</v>
      </c>
      <c r="CW7" s="24">
        <v>42.22</v>
      </c>
      <c r="CX7" s="24">
        <v>86.89</v>
      </c>
      <c r="CY7" s="24">
        <v>88.03</v>
      </c>
      <c r="CZ7" s="24">
        <v>85.14</v>
      </c>
      <c r="DA7" s="24">
        <v>85.41</v>
      </c>
      <c r="DB7" s="24">
        <v>85.71</v>
      </c>
      <c r="DC7" s="24">
        <v>87.84</v>
      </c>
      <c r="DD7" s="24">
        <v>87.96</v>
      </c>
      <c r="DE7" s="24">
        <v>87.65</v>
      </c>
      <c r="DF7" s="24">
        <v>88.15</v>
      </c>
      <c r="DG7" s="24">
        <v>88.37</v>
      </c>
      <c r="DH7" s="24">
        <v>85.67</v>
      </c>
      <c r="DI7" s="24">
        <v>17.93</v>
      </c>
      <c r="DJ7" s="24">
        <v>20.07</v>
      </c>
      <c r="DK7" s="24">
        <v>22.35</v>
      </c>
      <c r="DL7" s="24">
        <v>24.52</v>
      </c>
      <c r="DM7" s="24">
        <v>26.58</v>
      </c>
      <c r="DN7" s="24">
        <v>26.56</v>
      </c>
      <c r="DO7" s="24">
        <v>27.82</v>
      </c>
      <c r="DP7" s="24">
        <v>29.24</v>
      </c>
      <c r="DQ7" s="24">
        <v>31.73</v>
      </c>
      <c r="DR7" s="24">
        <v>32.57</v>
      </c>
      <c r="DS7" s="24">
        <v>28</v>
      </c>
      <c r="DT7" s="24">
        <v>0</v>
      </c>
      <c r="DU7" s="24">
        <v>0</v>
      </c>
      <c r="DV7" s="24">
        <v>0</v>
      </c>
      <c r="DW7" s="24">
        <v>0</v>
      </c>
      <c r="DX7" s="24">
        <v>0</v>
      </c>
      <c r="DY7" s="24">
        <v>0</v>
      </c>
      <c r="DZ7" s="24">
        <v>0</v>
      </c>
      <c r="EA7" s="24">
        <v>0</v>
      </c>
      <c r="EB7" s="24">
        <v>0</v>
      </c>
      <c r="EC7" s="24">
        <v>0.04</v>
      </c>
      <c r="ED7" s="24">
        <v>0.03</v>
      </c>
      <c r="EE7" s="24">
        <v>0.05</v>
      </c>
      <c r="EF7" s="24">
        <v>0</v>
      </c>
      <c r="EG7" s="24">
        <v>0</v>
      </c>
      <c r="EH7" s="24">
        <v>0</v>
      </c>
      <c r="EI7" s="24">
        <v>0</v>
      </c>
      <c r="EJ7" s="24">
        <v>0.06</v>
      </c>
      <c r="EK7" s="24">
        <v>0.04</v>
      </c>
      <c r="EL7" s="24">
        <v>0.06</v>
      </c>
      <c r="EM7" s="24">
        <v>0.27</v>
      </c>
      <c r="EN7" s="24">
        <v>0.22</v>
      </c>
      <c r="EO7" s="24">
        <v>0.13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長岡市役所</cp:lastModifiedBy>
  <dcterms:created xsi:type="dcterms:W3CDTF">2023-12-12T00:55:01Z</dcterms:created>
  <dcterms:modified xsi:type="dcterms:W3CDTF">2024-02-16T00:13:58Z</dcterms:modified>
  <cp:category/>
</cp:coreProperties>
</file>