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経営企画室\100 照会・回答\R5\R6.01.18 公営企業に係る経営比較分析表(令和4年度)の分析等について\01 県依頼文\03_各課シート\下水道課\"/>
    </mc:Choice>
  </mc:AlternateContent>
  <workbookProtection workbookAlgorithmName="SHA-512" workbookHashValue="aZzY6z8iyYnlCQjT0xS4qt/9vA4O/JH8ImC0Ie8cEzU0WSNgk10Emp8kV3EId8Jp29GKmxfw0Gd/OBf8AAQmcQ==" workbookSaltValue="MsFNnDbXAQtGBZaWieDh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<sst xmlns="http://schemas.openxmlformats.org/spreadsheetml/2006/main" count="246" uniqueCount="119">
  <si>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</si>
  <si>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</si>
  <si>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</si>
  <si>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</si>
  <si>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</si>
  <si>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</si>
  <si>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</si>
  <si>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</si>
  <si>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</si>
  <si>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</si>
  <si>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</si>
  <si>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</si>
  <si>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</si>
  <si>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</si>
  <si>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</si>
  <si>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</si>
  <si>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</si>
  <si>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</si>
  <si>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</si>
  <si>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</si>
  <si>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</si>
  <si>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</si>
  <si>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</si>
  <si>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</si>
  <si>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</si>
  <si>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</si>
  <si>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</si>
  <si>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</si>
  <si>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</si>
  <si>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</si>
  <si>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</si>
  <si>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</si>
  <si>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</si>
  <si>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</si>
  <si>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</si>
  <si>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</si>
  <si>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</si>
  <si>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</si>
  <si>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</si>
  <si>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</si>
  <si>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</si>
  <si>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</si>
  <si>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</si>
  <si>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</si>
  <si>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</si>
  <si>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</si>
  <si>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</si>
  <si>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</si>
  <si>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</si>
  <si>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</si>
  <si>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</si>
  <si>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</si>
  <si>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</si>
  <si>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</si>
  <si>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</si>
  <si>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</si>
  <si>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</si>
  <si>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</si>
  <si>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</si>
  <si>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</si>
  <si>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</si>
  <si>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</si>
  <si>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</si>
  <si>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</si>
  <si>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</si>
  <si>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</si>
  <si>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</si>
  <si>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</si>
  <si>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</si>
  <si>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</si>
  <si>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</si>
  <si>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</si>
  <si>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</si>
  <si>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</si>
  <si>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</si>
  <si>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</si>
  <si>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</si>
  <si>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</si>
  <si>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</si>
  <si>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</si>
  <si>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</si>
  <si>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</si>
  <si>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</si>
  <si>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</si>
  <si>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</si>
  <si>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</si>
  <si>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</si>
  <si>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</si>
  <si>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</si>
  <si>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</si>
  <si>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</si>
  <si>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</si>
  <si>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</si>
  <si>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</si>
  <si>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</si>
  <si>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</si>
  <si>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</si>
  <si>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</si>
  <si>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</si>
  <si>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</si>
  <si>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</si>
  <si>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</si>
  <si>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</si>
  <si>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</si>
  <si>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</si>
  <si>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</si>
  <si>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</si>
  <si>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</si>
  <si>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</si>
  <si>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</si>
  <si>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</si>
  <si>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</si>
  <si>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</si>
  <si>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</si>
  <si>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</si>
  <si>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</si>
  <si>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</si>
  <si>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・経費回収率を改善していくために、維持管理費に係る費用の見直しや、より適切な使用料設定の検討などに努めていきたい。</t>
    <phoneticPr fontId="4"/>
  </si>
  <si>
    <t>・収益的収支比率が100％を下回ったが、収益的支出に充てた地方債があったものである。
・経費回収率は100％を下回っており、類似団体平均値と比較しても下回っている。持続可能な経営を実現するため適正な使用料水準の検討が課題となっている。
・汚水処理原価、施設利用率は、ほぼ横ばいで推移している。</t>
    <rPh sb="14" eb="16">
      <t>シタマワ</t>
    </rPh>
    <rPh sb="20" eb="25">
      <t>シュウエキテキシシュツ</t>
    </rPh>
    <rPh sb="26" eb="27">
      <t>ア</t>
    </rPh>
    <rPh sb="29" eb="32">
      <t>チホウサイ</t>
    </rPh>
    <rPh sb="126" eb="131">
      <t>シセツリヨウリツ</t>
    </rPh>
    <rPh sb="135" eb="136">
      <t>ヨコ</t>
    </rPh>
    <rPh sb="139" eb="14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</si>
</sst>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26-4C0F-AA00-946122EB0B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26-4C0F-AA00-946122EB0B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69.900000000000006</c:v>
                </c:pt>
                <c:pt idx="1">
                  <c:v>69.900000000000006</c:v>
                </c:pt>
                <c:pt idx="2">
                  <c:v>69.64</c:v>
                </c:pt>
                <c:pt idx="3">
                  <c:v>69.900000000000006</c:v>
                </c:pt>
                <c:pt idx="4">
                  <c:v>69.97</c:v>
                </c:pt>
              </c:numCache>
            </c:numRef>
          </c:val>
          <c:extLst>
            <c:ext xmlns:c16="http://schemas.microsoft.com/office/drawing/2014/chart" uri="{C3380CC4-5D6E-409C-BE32-E72D297353CC}">
              <c16:uniqueId val="{00000000-4BDE-4F44-B264-65F1AD6C49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4BDE-4F44-B264-65F1AD6C49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21-4AFD-B614-0F6CD27059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2F21-4AFD-B614-0F6CD27059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97.78</c:v>
                </c:pt>
                <c:pt idx="1">
                  <c:v>100</c:v>
                </c:pt>
                <c:pt idx="2">
                  <c:v>100</c:v>
                </c:pt>
                <c:pt idx="3">
                  <c:v>100</c:v>
                </c:pt>
                <c:pt idx="4">
                  <c:v>92.1</c:v>
                </c:pt>
              </c:numCache>
            </c:numRef>
          </c:val>
          <c:extLst>
            <c:ext xmlns:c16="http://schemas.microsoft.com/office/drawing/2014/chart" uri="{C3380CC4-5D6E-409C-BE32-E72D297353CC}">
              <c16:uniqueId val="{00000000-681A-4340-91ED-07B97A7EB8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A-4340-91ED-07B97A7EB8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C-47A7-A32C-919E741477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C-47A7-A32C-919E741477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5-4EC6-BEFF-31926B9B48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5-4EC6-BEFF-31926B9B48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3-4E10-95C8-08A66BD8F0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3-4E10-95C8-08A66BD8F0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B-4F13-AFF8-AC6F6035B0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B-4F13-AFF8-AC6F6035B0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46.86</c:v>
                </c:pt>
                <c:pt idx="1">
                  <c:v>0</c:v>
                </c:pt>
                <c:pt idx="2">
                  <c:v>0</c:v>
                </c:pt>
                <c:pt idx="3">
                  <c:v>0</c:v>
                </c:pt>
                <c:pt idx="4">
                  <c:v>0</c:v>
                </c:pt>
              </c:numCache>
            </c:numRef>
          </c:val>
          <c:extLst>
            <c:ext xmlns:c16="http://schemas.microsoft.com/office/drawing/2014/chart" uri="{C3380CC4-5D6E-409C-BE32-E72D297353CC}">
              <c16:uniqueId val="{00000000-EFF5-4FDF-9FB9-3305E48C08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FF5-4FDF-9FB9-3305E48C08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52.81</c:v>
                </c:pt>
                <c:pt idx="1">
                  <c:v>55.09</c:v>
                </c:pt>
                <c:pt idx="2">
                  <c:v>53.5</c:v>
                </c:pt>
                <c:pt idx="3">
                  <c:v>53.13</c:v>
                </c:pt>
                <c:pt idx="4">
                  <c:v>51.37</c:v>
                </c:pt>
              </c:numCache>
            </c:numRef>
          </c:val>
          <c:extLst>
            <c:ext xmlns:c16="http://schemas.microsoft.com/office/drawing/2014/chart" uri="{C3380CC4-5D6E-409C-BE32-E72D297353CC}">
              <c16:uniqueId val="{00000000-6C7A-48CF-9CED-0E1D105387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6C7A-48CF-9CED-0E1D105387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249.5</c:v>
                </c:pt>
                <c:pt idx="1">
                  <c:v>237.8</c:v>
                </c:pt>
                <c:pt idx="2">
                  <c:v>244.12</c:v>
                </c:pt>
                <c:pt idx="3">
                  <c:v>246.34</c:v>
                </c:pt>
                <c:pt idx="4">
                  <c:v>262.94</c:v>
                </c:pt>
              </c:numCache>
            </c:numRef>
          </c:val>
          <c:extLst>
            <c:ext xmlns:c16="http://schemas.microsoft.com/office/drawing/2014/chart" uri="{C3380CC4-5D6E-409C-BE32-E72D297353CC}">
              <c16:uniqueId val="{00000000-34AC-40F7-92D9-9E6D929988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34AC-40F7-92D9-9E6D929988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長岡市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261287</v>
      </c>
      <c r="AM8" s="55"/>
      <c r="AN8" s="55"/>
      <c r="AO8" s="55"/>
      <c r="AP8" s="55"/>
      <c r="AQ8" s="55"/>
      <c r="AR8" s="55"/>
      <c r="AS8" s="55"/>
      <c r="AT8" s="54">
        <f>データ!T6</f>
        <v>891.05</v>
      </c>
      <c r="AU8" s="54"/>
      <c r="AV8" s="54"/>
      <c r="AW8" s="54"/>
      <c r="AX8" s="54"/>
      <c r="AY8" s="54"/>
      <c r="AZ8" s="54"/>
      <c r="BA8" s="54"/>
      <c r="BB8" s="54">
        <f>データ!U6</f>
        <v>293.23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0.23</v>
      </c>
      <c r="Q10" s="54"/>
      <c r="R10" s="54"/>
      <c r="S10" s="54"/>
      <c r="T10" s="54"/>
      <c r="U10" s="54"/>
      <c r="V10" s="54"/>
      <c r="W10" s="54">
        <f>データ!Q6</f>
        <v>100</v>
      </c>
      <c r="X10" s="54"/>
      <c r="Y10" s="54"/>
      <c r="Z10" s="54"/>
      <c r="AA10" s="54"/>
      <c r="AB10" s="54"/>
      <c r="AC10" s="54"/>
      <c r="AD10" s="55">
        <f>データ!R6</f>
        <v>3080</v>
      </c>
      <c r="AE10" s="55"/>
      <c r="AF10" s="55"/>
      <c r="AG10" s="55"/>
      <c r="AH10" s="55"/>
      <c r="AI10" s="55"/>
      <c r="AJ10" s="55"/>
      <c r="AK10" s="2"/>
      <c r="AL10" s="55">
        <f>データ!V6</f>
        <v>597</v>
      </c>
      <c r="AM10" s="55"/>
      <c r="AN10" s="55"/>
      <c r="AO10" s="55"/>
      <c r="AP10" s="55"/>
      <c r="AQ10" s="55"/>
      <c r="AR10" s="55"/>
      <c r="AS10" s="55"/>
      <c r="AT10" s="54">
        <f>データ!W6</f>
        <v>39.83</v>
      </c>
      <c r="AU10" s="54"/>
      <c r="AV10" s="54"/>
      <c r="AW10" s="54"/>
      <c r="AX10" s="54"/>
      <c r="AY10" s="54"/>
      <c r="AZ10" s="54"/>
      <c r="BA10" s="54"/>
      <c r="BB10" s="54">
        <f>データ!X6</f>
        <v>14.99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80"/>
      <c r="BN16" s="80"/>
      <c r="BO16" s="80"/>
      <c r="BP16" s="80"/>
      <c r="BQ16" s="80"/>
      <c r="BR16" s="80"/>
      <c r="BS16" s="80"/>
      <c r="BT16" s="80"/>
      <c r="BU16" s="80"/>
      <c r="BV16" s="80"/>
      <c r="BW16" s="80"/>
      <c r="BX16" s="80"/>
      <c r="BY16" s="8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80"/>
      <c r="BN17" s="80"/>
      <c r="BO17" s="80"/>
      <c r="BP17" s="80"/>
      <c r="BQ17" s="80"/>
      <c r="BR17" s="80"/>
      <c r="BS17" s="80"/>
      <c r="BT17" s="80"/>
      <c r="BU17" s="80"/>
      <c r="BV17" s="80"/>
      <c r="BW17" s="80"/>
      <c r="BX17" s="80"/>
      <c r="BY17" s="8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80"/>
      <c r="BN18" s="80"/>
      <c r="BO18" s="80"/>
      <c r="BP18" s="80"/>
      <c r="BQ18" s="80"/>
      <c r="BR18" s="80"/>
      <c r="BS18" s="80"/>
      <c r="BT18" s="80"/>
      <c r="BU18" s="80"/>
      <c r="BV18" s="80"/>
      <c r="BW18" s="80"/>
      <c r="BX18" s="80"/>
      <c r="BY18" s="8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80"/>
      <c r="BN19" s="80"/>
      <c r="BO19" s="80"/>
      <c r="BP19" s="80"/>
      <c r="BQ19" s="80"/>
      <c r="BR19" s="80"/>
      <c r="BS19" s="80"/>
      <c r="BT19" s="80"/>
      <c r="BU19" s="80"/>
      <c r="BV19" s="80"/>
      <c r="BW19" s="80"/>
      <c r="BX19" s="80"/>
      <c r="BY19" s="8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80"/>
      <c r="BN20" s="80"/>
      <c r="BO20" s="80"/>
      <c r="BP20" s="80"/>
      <c r="BQ20" s="80"/>
      <c r="BR20" s="80"/>
      <c r="BS20" s="80"/>
      <c r="BT20" s="80"/>
      <c r="BU20" s="80"/>
      <c r="BV20" s="80"/>
      <c r="BW20" s="80"/>
      <c r="BX20" s="80"/>
      <c r="BY20" s="8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80"/>
      <c r="BN21" s="80"/>
      <c r="BO21" s="80"/>
      <c r="BP21" s="80"/>
      <c r="BQ21" s="80"/>
      <c r="BR21" s="80"/>
      <c r="BS21" s="80"/>
      <c r="BT21" s="80"/>
      <c r="BU21" s="80"/>
      <c r="BV21" s="80"/>
      <c r="BW21" s="80"/>
      <c r="BX21" s="80"/>
      <c r="BY21" s="8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80"/>
      <c r="BN22" s="80"/>
      <c r="BO22" s="80"/>
      <c r="BP22" s="80"/>
      <c r="BQ22" s="80"/>
      <c r="BR22" s="80"/>
      <c r="BS22" s="80"/>
      <c r="BT22" s="80"/>
      <c r="BU22" s="80"/>
      <c r="BV22" s="80"/>
      <c r="BW22" s="80"/>
      <c r="BX22" s="80"/>
      <c r="BY22" s="8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80"/>
      <c r="BN23" s="80"/>
      <c r="BO23" s="80"/>
      <c r="BP23" s="80"/>
      <c r="BQ23" s="80"/>
      <c r="BR23" s="80"/>
      <c r="BS23" s="80"/>
      <c r="BT23" s="80"/>
      <c r="BU23" s="80"/>
      <c r="BV23" s="80"/>
      <c r="BW23" s="80"/>
      <c r="BX23" s="80"/>
      <c r="BY23" s="8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80"/>
      <c r="BN24" s="80"/>
      <c r="BO24" s="80"/>
      <c r="BP24" s="80"/>
      <c r="BQ24" s="80"/>
      <c r="BR24" s="80"/>
      <c r="BS24" s="80"/>
      <c r="BT24" s="80"/>
      <c r="BU24" s="80"/>
      <c r="BV24" s="80"/>
      <c r="BW24" s="80"/>
      <c r="BX24" s="80"/>
      <c r="BY24" s="8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80"/>
      <c r="BN25" s="80"/>
      <c r="BO25" s="80"/>
      <c r="BP25" s="80"/>
      <c r="BQ25" s="80"/>
      <c r="BR25" s="80"/>
      <c r="BS25" s="80"/>
      <c r="BT25" s="80"/>
      <c r="BU25" s="80"/>
      <c r="BV25" s="80"/>
      <c r="BW25" s="80"/>
      <c r="BX25" s="80"/>
      <c r="BY25" s="8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80"/>
      <c r="BN26" s="80"/>
      <c r="BO26" s="80"/>
      <c r="BP26" s="80"/>
      <c r="BQ26" s="80"/>
      <c r="BR26" s="80"/>
      <c r="BS26" s="80"/>
      <c r="BT26" s="80"/>
      <c r="BU26" s="80"/>
      <c r="BV26" s="80"/>
      <c r="BW26" s="80"/>
      <c r="BX26" s="80"/>
      <c r="BY26" s="8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80"/>
      <c r="BN27" s="80"/>
      <c r="BO27" s="80"/>
      <c r="BP27" s="80"/>
      <c r="BQ27" s="80"/>
      <c r="BR27" s="80"/>
      <c r="BS27" s="80"/>
      <c r="BT27" s="80"/>
      <c r="BU27" s="80"/>
      <c r="BV27" s="80"/>
      <c r="BW27" s="80"/>
      <c r="BX27" s="80"/>
      <c r="BY27" s="8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80"/>
      <c r="BN28" s="80"/>
      <c r="BO28" s="80"/>
      <c r="BP28" s="80"/>
      <c r="BQ28" s="80"/>
      <c r="BR28" s="80"/>
      <c r="BS28" s="80"/>
      <c r="BT28" s="80"/>
      <c r="BU28" s="80"/>
      <c r="BV28" s="80"/>
      <c r="BW28" s="80"/>
      <c r="BX28" s="80"/>
      <c r="BY28" s="8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80"/>
      <c r="BN29" s="80"/>
      <c r="BO29" s="80"/>
      <c r="BP29" s="80"/>
      <c r="BQ29" s="80"/>
      <c r="BR29" s="80"/>
      <c r="BS29" s="80"/>
      <c r="BT29" s="80"/>
      <c r="BU29" s="80"/>
      <c r="BV29" s="80"/>
      <c r="BW29" s="80"/>
      <c r="BX29" s="80"/>
      <c r="BY29" s="8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80"/>
      <c r="BN30" s="80"/>
      <c r="BO30" s="80"/>
      <c r="BP30" s="80"/>
      <c r="BQ30" s="80"/>
      <c r="BR30" s="80"/>
      <c r="BS30" s="80"/>
      <c r="BT30" s="80"/>
      <c r="BU30" s="80"/>
      <c r="BV30" s="80"/>
      <c r="BW30" s="80"/>
      <c r="BX30" s="80"/>
      <c r="BY30" s="8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80"/>
      <c r="BN31" s="80"/>
      <c r="BO31" s="80"/>
      <c r="BP31" s="80"/>
      <c r="BQ31" s="80"/>
      <c r="BR31" s="80"/>
      <c r="BS31" s="80"/>
      <c r="BT31" s="80"/>
      <c r="BU31" s="80"/>
      <c r="BV31" s="80"/>
      <c r="BW31" s="80"/>
      <c r="BX31" s="80"/>
      <c r="BY31" s="8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80"/>
      <c r="BN32" s="80"/>
      <c r="BO32" s="80"/>
      <c r="BP32" s="80"/>
      <c r="BQ32" s="80"/>
      <c r="BR32" s="80"/>
      <c r="BS32" s="80"/>
      <c r="BT32" s="80"/>
      <c r="BU32" s="80"/>
      <c r="BV32" s="80"/>
      <c r="BW32" s="80"/>
      <c r="BX32" s="80"/>
      <c r="BY32" s="8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80"/>
      <c r="BN33" s="80"/>
      <c r="BO33" s="80"/>
      <c r="BP33" s="80"/>
      <c r="BQ33" s="80"/>
      <c r="BR33" s="80"/>
      <c r="BS33" s="80"/>
      <c r="BT33" s="80"/>
      <c r="BU33" s="80"/>
      <c r="BV33" s="80"/>
      <c r="BW33" s="80"/>
      <c r="BX33" s="80"/>
      <c r="BY33" s="8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80"/>
      <c r="BN34" s="80"/>
      <c r="BO34" s="80"/>
      <c r="BP34" s="80"/>
      <c r="BQ34" s="80"/>
      <c r="BR34" s="80"/>
      <c r="BS34" s="80"/>
      <c r="BT34" s="80"/>
      <c r="BU34" s="80"/>
      <c r="BV34" s="80"/>
      <c r="BW34" s="80"/>
      <c r="BX34" s="80"/>
      <c r="BY34" s="8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80"/>
      <c r="BN35" s="80"/>
      <c r="BO35" s="80"/>
      <c r="BP35" s="80"/>
      <c r="BQ35" s="80"/>
      <c r="BR35" s="80"/>
      <c r="BS35" s="80"/>
      <c r="BT35" s="80"/>
      <c r="BU35" s="80"/>
      <c r="BV35" s="80"/>
      <c r="BW35" s="80"/>
      <c r="BX35" s="80"/>
      <c r="BY35" s="8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80"/>
      <c r="BN36" s="80"/>
      <c r="BO36" s="80"/>
      <c r="BP36" s="80"/>
      <c r="BQ36" s="80"/>
      <c r="BR36" s="80"/>
      <c r="BS36" s="80"/>
      <c r="BT36" s="80"/>
      <c r="BU36" s="80"/>
      <c r="BV36" s="80"/>
      <c r="BW36" s="80"/>
      <c r="BX36" s="80"/>
      <c r="BY36" s="8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80"/>
      <c r="BN37" s="80"/>
      <c r="BO37" s="80"/>
      <c r="BP37" s="80"/>
      <c r="BQ37" s="80"/>
      <c r="BR37" s="80"/>
      <c r="BS37" s="80"/>
      <c r="BT37" s="80"/>
      <c r="BU37" s="80"/>
      <c r="BV37" s="80"/>
      <c r="BW37" s="80"/>
      <c r="BX37" s="80"/>
      <c r="BY37" s="8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80"/>
      <c r="BN38" s="80"/>
      <c r="BO38" s="80"/>
      <c r="BP38" s="80"/>
      <c r="BQ38" s="80"/>
      <c r="BR38" s="80"/>
      <c r="BS38" s="80"/>
      <c r="BT38" s="80"/>
      <c r="BU38" s="80"/>
      <c r="BV38" s="80"/>
      <c r="BW38" s="80"/>
      <c r="BX38" s="80"/>
      <c r="BY38" s="8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80"/>
      <c r="BN39" s="80"/>
      <c r="BO39" s="80"/>
      <c r="BP39" s="80"/>
      <c r="BQ39" s="80"/>
      <c r="BR39" s="80"/>
      <c r="BS39" s="80"/>
      <c r="BT39" s="80"/>
      <c r="BU39" s="80"/>
      <c r="BV39" s="80"/>
      <c r="BW39" s="80"/>
      <c r="BX39" s="80"/>
      <c r="BY39" s="8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80"/>
      <c r="BN40" s="80"/>
      <c r="BO40" s="80"/>
      <c r="BP40" s="80"/>
      <c r="BQ40" s="80"/>
      <c r="BR40" s="80"/>
      <c r="BS40" s="80"/>
      <c r="BT40" s="80"/>
      <c r="BU40" s="80"/>
      <c r="BV40" s="80"/>
      <c r="BW40" s="80"/>
      <c r="BX40" s="80"/>
      <c r="BY40" s="8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80"/>
      <c r="BN41" s="80"/>
      <c r="BO41" s="80"/>
      <c r="BP41" s="80"/>
      <c r="BQ41" s="80"/>
      <c r="BR41" s="80"/>
      <c r="BS41" s="80"/>
      <c r="BT41" s="80"/>
      <c r="BU41" s="80"/>
      <c r="BV41" s="80"/>
      <c r="BW41" s="80"/>
      <c r="BX41" s="80"/>
      <c r="BY41" s="8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80"/>
      <c r="BN42" s="80"/>
      <c r="BO42" s="80"/>
      <c r="BP42" s="80"/>
      <c r="BQ42" s="80"/>
      <c r="BR42" s="80"/>
      <c r="BS42" s="80"/>
      <c r="BT42" s="80"/>
      <c r="BU42" s="80"/>
      <c r="BV42" s="80"/>
      <c r="BW42" s="80"/>
      <c r="BX42" s="80"/>
      <c r="BY42" s="8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80"/>
      <c r="BN43" s="80"/>
      <c r="BO43" s="80"/>
      <c r="BP43" s="80"/>
      <c r="BQ43" s="80"/>
      <c r="BR43" s="80"/>
      <c r="BS43" s="80"/>
      <c r="BT43" s="80"/>
      <c r="BU43" s="80"/>
      <c r="BV43" s="80"/>
      <c r="BW43" s="80"/>
      <c r="BX43" s="80"/>
      <c r="BY43" s="8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HnuVZwAtOGVCg7RUC0PUerGivHzoWsY2AND6ym+l62UVDj3EKqIf2pSyTWoUCURVX2wKDHM+b03tBITUZBwTjg==" saltValue="GqKkBT/lqPk3lryD/y2R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152021</v>
      </c>
      <c r="D6" s="19">
        <f t="shared" si="3"/>
        <v>47</v>
      </c>
      <c r="E6" s="19">
        <f t="shared" si="3"/>
        <v>18</v>
      </c>
      <c r="F6" s="19">
        <f t="shared" si="3"/>
        <v>0</v>
      </c>
      <c r="G6" s="19">
        <f t="shared" si="3"/>
        <v>0</v>
      </c>
      <c r="H6" s="19" t="str">
        <f t="shared" si="3"/>
        <v>新潟県　長岡市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0.23</v>
      </c>
      <c r="Q6" s="20">
        <f t="shared" si="3"/>
        <v>100</v>
      </c>
      <c r="R6" s="20">
        <f t="shared" si="3"/>
        <v>3080</v>
      </c>
      <c r="S6" s="20">
        <f t="shared" si="3"/>
        <v>261287</v>
      </c>
      <c r="T6" s="20">
        <f t="shared" si="3"/>
        <v>891.05</v>
      </c>
      <c r="U6" s="20">
        <f t="shared" si="3"/>
        <v>293.23</v>
      </c>
      <c r="V6" s="20">
        <f t="shared" si="3"/>
        <v>597</v>
      </c>
      <c r="W6" s="20">
        <f t="shared" si="3"/>
        <v>39.83</v>
      </c>
      <c r="X6" s="20">
        <f t="shared" si="3"/>
        <v>14.99</v>
      </c>
      <c r="Y6" s="21">
        <f>IF(Y7="",NA(),Y7)</f>
        <v>97.78</v>
      </c>
      <c r="Z6" s="21">
        <f t="shared" ref="Z6:AH6" si="4">IF(Z7="",NA(),Z7)</f>
        <v>100</v>
      </c>
      <c r="AA6" s="21">
        <f t="shared" si="4"/>
        <v>100</v>
      </c>
      <c r="AB6" s="21">
        <f t="shared" si="4"/>
        <v>100</v>
      </c>
      <c r="AC6" s="21">
        <f t="shared" si="4"/>
        <v>92.1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46.86</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52.81</v>
      </c>
      <c r="BR6" s="21">
        <f t="shared" ref="BR6:BZ6" si="8">IF(BR7="",NA(),BR7)</f>
        <v>55.09</v>
      </c>
      <c r="BS6" s="21">
        <f t="shared" si="8"/>
        <v>53.5</v>
      </c>
      <c r="BT6" s="21">
        <f t="shared" si="8"/>
        <v>53.13</v>
      </c>
      <c r="BU6" s="21">
        <f t="shared" si="8"/>
        <v>51.37</v>
      </c>
      <c r="BV6" s="21">
        <f t="shared" si="8"/>
        <v>63.06</v>
      </c>
      <c r="BW6" s="21">
        <f t="shared" si="8"/>
        <v>62.5</v>
      </c>
      <c r="BX6" s="21">
        <f t="shared" si="8"/>
        <v>60.59</v>
      </c>
      <c r="BY6" s="21">
        <f t="shared" si="8"/>
        <v>60</v>
      </c>
      <c r="BZ6" s="21">
        <f t="shared" si="8"/>
        <v>59.01</v>
      </c>
      <c r="CA6" s="20" t="str">
        <f>IF(CA7="","",IF(CA7="-","【-】","【"&amp;SUBSTITUTE(TEXT(CA7,"#,##0.00"),"-","△")&amp;"】"))</f>
        <v>【57.03】</v>
      </c>
      <c r="CB6" s="21">
        <f>IF(CB7="",NA(),CB7)</f>
        <v>249.5</v>
      </c>
      <c r="CC6" s="21">
        <f t="shared" ref="CC6:CK6" si="9">IF(CC7="",NA(),CC7)</f>
        <v>237.8</v>
      </c>
      <c r="CD6" s="21">
        <f t="shared" si="9"/>
        <v>244.12</v>
      </c>
      <c r="CE6" s="21">
        <f t="shared" si="9"/>
        <v>246.34</v>
      </c>
      <c r="CF6" s="21">
        <f t="shared" si="9"/>
        <v>262.94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69.900000000000006</v>
      </c>
      <c r="CN6" s="21">
        <f t="shared" ref="CN6:CV6" si="10">IF(CN7="",NA(),CN7)</f>
        <v>69.900000000000006</v>
      </c>
      <c r="CO6" s="21">
        <f t="shared" si="10"/>
        <v>69.64</v>
      </c>
      <c r="CP6" s="21">
        <f t="shared" si="10"/>
        <v>69.900000000000006</v>
      </c>
      <c r="CQ6" s="21">
        <f t="shared" si="10"/>
        <v>69.97</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152021</v>
      </c>
      <c r="D7" s="23">
        <v>47</v>
      </c>
      <c r="E7" s="23">
        <v>18</v>
      </c>
      <c r="F7" s="23">
        <v>0</v>
      </c>
      <c r="G7" s="23">
        <v>0</v>
      </c>
      <c r="H7" s="23" t="s">
        <v>98</v>
      </c>
      <c r="I7" s="23" t="s">
        <v>99</v>
      </c>
      <c r="J7" s="23" t="s">
        <v>100</v>
      </c>
      <c r="K7" s="23" t="s">
        <v>101</v>
      </c>
      <c r="L7" s="23" t="s">
        <v>102</v>
      </c>
      <c r="M7" s="23" t="s">
        <v>103</v>
      </c>
      <c r="N7" s="24" t="s">
        <v>104</v>
      </c>
      <c r="O7" s="24" t="s">
        <v>105</v>
      </c>
      <c r="P7" s="24">
        <v>0.23</v>
      </c>
      <c r="Q7" s="24">
        <v>100</v>
      </c>
      <c r="R7" s="24">
        <v>3080</v>
      </c>
      <c r="S7" s="24">
        <v>261287</v>
      </c>
      <c r="T7" s="24">
        <v>891.05</v>
      </c>
      <c r="U7" s="24">
        <v>293.23</v>
      </c>
      <c r="V7" s="24">
        <v>597</v>
      </c>
      <c r="W7" s="24">
        <v>39.83</v>
      </c>
      <c r="X7" s="24">
        <v>14.99</v>
      </c>
      <c r="Y7" s="24">
        <v>97.78</v>
      </c>
      <c r="Z7" s="24">
        <v>100</v>
      </c>
      <c r="AA7" s="24">
        <v>100</v>
      </c>
      <c r="AB7" s="24">
        <v>100</v>
      </c>
      <c r="AC7" s="24">
        <v>92.1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46.86</v>
      </c>
      <c r="BG7" s="24">
        <v>0</v>
      </c>
      <c r="BH7" s="24">
        <v>0</v>
      </c>
      <c r="BI7" s="24">
        <v>0</v>
      </c>
      <c r="BJ7" s="24">
        <v>0</v>
      </c>
      <c r="BK7" s="24">
        <v>296.89</v>
      </c>
      <c r="BL7" s="24">
        <v>270.57</v>
      </c>
      <c r="BM7" s="24">
        <v>294.27</v>
      </c>
      <c r="BN7" s="24">
        <v>294.08999999999997</v>
      </c>
      <c r="BO7" s="24">
        <v>294.08999999999997</v>
      </c>
      <c r="BP7" s="24">
        <v>307.39</v>
      </c>
      <c r="BQ7" s="24">
        <v>52.81</v>
      </c>
      <c r="BR7" s="24">
        <v>55.09</v>
      </c>
      <c r="BS7" s="24">
        <v>53.5</v>
      </c>
      <c r="BT7" s="24">
        <v>53.13</v>
      </c>
      <c r="BU7" s="24">
        <v>51.37</v>
      </c>
      <c r="BV7" s="24">
        <v>63.06</v>
      </c>
      <c r="BW7" s="24">
        <v>62.5</v>
      </c>
      <c r="BX7" s="24">
        <v>60.59</v>
      </c>
      <c r="BY7" s="24">
        <v>60</v>
      </c>
      <c r="BZ7" s="24">
        <v>59.01</v>
      </c>
      <c r="CA7" s="24">
        <v>57.03</v>
      </c>
      <c r="CB7" s="24">
        <v>249.5</v>
      </c>
      <c r="CC7" s="24">
        <v>237.8</v>
      </c>
      <c r="CD7" s="24">
        <v>244.12</v>
      </c>
      <c r="CE7" s="24">
        <v>246.34</v>
      </c>
      <c r="CF7" s="24">
        <v>262.94</v>
      </c>
      <c r="CG7" s="24">
        <v>264.77</v>
      </c>
      <c r="CH7" s="24">
        <v>269.33</v>
      </c>
      <c r="CI7" s="24">
        <v>280.23</v>
      </c>
      <c r="CJ7" s="24">
        <v>282.70999999999998</v>
      </c>
      <c r="CK7" s="24">
        <v>291.82</v>
      </c>
      <c r="CL7" s="24">
        <v>294.83</v>
      </c>
      <c r="CM7" s="24">
        <v>69.900000000000006</v>
      </c>
      <c r="CN7" s="24">
        <v>69.900000000000006</v>
      </c>
      <c r="CO7" s="24">
        <v>69.64</v>
      </c>
      <c r="CP7" s="24">
        <v>69.900000000000006</v>
      </c>
      <c r="CQ7" s="24">
        <v>69.97</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dcterms:created xsi:type="dcterms:W3CDTF">2023-12-12T03:00:08Z</dcterms:created>
  <dcterms:modified xsi:type="dcterms:W3CDTF">2024-01-18T07:19:19Z</dcterms:modified>
  <cp:category/>
</cp:coreProperties>
</file>