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決算関係\R05\R7.1.27【1月31日〆切】_【依頼】公営企業に係る経営比較分析表（令和５年度決算）の分析等について\10 公営企業に係る経営比較分析表(令和5年度)の分析等について\02 各課回答\下水道課\"/>
    </mc:Choice>
  </mc:AlternateContent>
  <workbookProtection workbookAlgorithmName="SHA-512" workbookHashValue="OEZfZFYP1bGNq30pF3CThtszu+4Pl2q7N+aRzQ4DLm9+YSOVKjN6gowbgtcka3sqCLyAT9JENnYjbuz7gWSx6Q==" workbookSaltValue="9fwSv5/Fd7xj/cgS1i9WV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<sst xmlns="http://schemas.openxmlformats.org/spreadsheetml/2006/main" count="231" uniqueCount="117">
  <si>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</si>
  <si>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</si>
  <si>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</si>
  <si>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</si>
  <si>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</si>
  <si>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</si>
  <si>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</si>
  <si>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</si>
  <si>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</si>
  <si>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</si>
  <si>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</si>
  <si>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</si>
  <si>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</si>
  <si>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</si>
  <si>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</si>
  <si>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</si>
  <si>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</si>
  <si>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</si>
  <si>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</si>
  <si>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</si>
  <si>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</si>
  <si>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</si>
  <si>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</si>
  <si>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</si>
  <si>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</si>
  <si>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</si>
  <si>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</si>
  <si>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</si>
  <si>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</si>
  <si>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</si>
  <si>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</si>
  <si>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</si>
  <si>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</si>
  <si>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</si>
  <si>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</si>
  <si>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</si>
  <si>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</si>
  <si>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</si>
  <si>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</si>
  <si>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</si>
  <si>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</si>
  <si>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</si>
  <si>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</si>
  <si>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</si>
  <si>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</si>
  <si>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</si>
  <si>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</si>
  <si>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</si>
  <si>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</si>
  <si>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</si>
  <si>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</si>
  <si>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</si>
  <si>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</si>
  <si>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</si>
  <si>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</si>
  <si>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</si>
  <si>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</si>
  <si>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</si>
  <si>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</si>
  <si>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</si>
  <si>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</si>
  <si>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</si>
  <si>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</si>
  <si>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</si>
  <si>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</si>
  <si>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</si>
  <si>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</si>
  <si>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</si>
  <si>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</si>
  <si>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</si>
  <si>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</si>
  <si>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</si>
  <si>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</si>
  <si>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</si>
  <si>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</si>
  <si>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</si>
  <si>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</si>
  <si>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</si>
  <si>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</si>
  <si>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</si>
  <si>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</si>
  <si>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</si>
  <si>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</si>
  <si>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</si>
  <si>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</si>
  <si>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</si>
  <si>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</si>
  <si>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</si>
  <si>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</si>
  <si>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</si>
  <si>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</si>
  <si>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</si>
  <si>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</si>
  <si>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</si>
  <si>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</si>
  <si>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</si>
  <si>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</si>
  <si>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</si>
  <si>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</si>
  <si>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</si>
  <si>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</si>
  <si>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</si>
  <si>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</si>
  <si>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</si>
  <si>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</si>
  <si>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</si>
  <si>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</si>
  <si>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</si>
  <si>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</si>
  <si>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</si>
  <si>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</si>
  <si>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</si>
  <si>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</si>
  <si>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</si>
  <si>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・経常収支比率は100％を超えており、健全な状態である。
・流動比率は100％を大きく下回っているが、企業債の償還時期に合わせ適切な資金調達を行っている。
・企業債残高対事業規模比率は、減少傾向にある。
　新規の企業債発行を計画的に行う事で、より適切な投資規模に近づけていく予定である。
・汚水処理原価は類似団体平均値と比較して低い値となっているが、経費回収率は100％を下回っており、令和5年度の使用料改定により回収率は増加したものの、引き続き持続可能な経営を実現するため適正な使用料水準の検討と見直しを図っていく。
・施設利用率は、類似団体平均値と比較して、やや高い値となっている。
　今後の人口減少等を踏まえ、施設更新時に計画処理能力の見直し等を適宜行う必要がある。
・水洗化率は、類似団体平均値及び全国平均値よりも高い値となっている。
　今後も普及啓発を行い、接続促進に努めていく。</t>
    <phoneticPr fontId="4"/>
  </si>
  <si>
    <t>　耐用年数を超えた管渠は存在していないが、処理場施設の一部の機械に耐用年数を超えているものが存在する。
　今後、維持管理適正化計画に基づき、長寿命化に取り組み、適正な更新を図っていく。</t>
    <rPh sb="53" eb="55">
      <t>コンゴ</t>
    </rPh>
    <rPh sb="56" eb="58">
      <t>イジ</t>
    </rPh>
    <rPh sb="58" eb="60">
      <t>カンリ</t>
    </rPh>
    <rPh sb="60" eb="63">
      <t>テキセイカ</t>
    </rPh>
    <rPh sb="63" eb="65">
      <t>ケイカク</t>
    </rPh>
    <rPh sb="66" eb="67">
      <t>モト</t>
    </rPh>
    <rPh sb="70" eb="74">
      <t>チョウジュミョウカ</t>
    </rPh>
    <rPh sb="75" eb="76">
      <t>ト</t>
    </rPh>
    <rPh sb="77" eb="78">
      <t>ク</t>
    </rPh>
    <rPh sb="80" eb="82">
      <t>テキセイ</t>
    </rPh>
    <rPh sb="83" eb="85">
      <t>コウシン</t>
    </rPh>
    <rPh sb="86" eb="87">
      <t>ハカ</t>
    </rPh>
    <phoneticPr fontId="4"/>
  </si>
  <si>
    <t>・経営戦略やストックマネジメント計画等に基づき経営の健全化を図っていきたい。
・経費回収率を改善していくために、以下の取組を進める。
〇包括的民間委託による経費削減効果の検証
〇水洗化率向上のため、継続的な接続促進啓発活動
〇適切な使用料設定の検討
〇新技術の導入による経費の削減方策の検証
〇小規模処理場の統合を進め、更新費用と維持管理費用の削減を図る。
・老朽化施設の更新については、引き続き計画的に行っていきたい。</t>
    <rPh sb="30" eb="3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</si>
</sst>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E0-42EE-8402-975A9510D9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16E0-42EE-8402-975A9510D9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58.43</c:v>
                </c:pt>
                <c:pt idx="1">
                  <c:v>60.31</c:v>
                </c:pt>
                <c:pt idx="2">
                  <c:v>56.91</c:v>
                </c:pt>
                <c:pt idx="3">
                  <c:v>55.98</c:v>
                </c:pt>
                <c:pt idx="4">
                  <c:v>54.88</c:v>
                </c:pt>
              </c:numCache>
            </c:numRef>
          </c:val>
          <c:extLst>
            <c:ext xmlns:c16="http://schemas.microsoft.com/office/drawing/2014/chart" uri="{C3380CC4-5D6E-409C-BE32-E72D297353CC}">
              <c16:uniqueId val="{00000000-64D8-460A-9E62-5ED6710BE7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64D8-460A-9E62-5ED6710BE7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97.21</c:v>
                </c:pt>
                <c:pt idx="1">
                  <c:v>98.07</c:v>
                </c:pt>
                <c:pt idx="2">
                  <c:v>97.34</c:v>
                </c:pt>
                <c:pt idx="3">
                  <c:v>97.61</c:v>
                </c:pt>
                <c:pt idx="4">
                  <c:v>97.39</c:v>
                </c:pt>
              </c:numCache>
            </c:numRef>
          </c:val>
          <c:extLst>
            <c:ext xmlns:c16="http://schemas.microsoft.com/office/drawing/2014/chart" uri="{C3380CC4-5D6E-409C-BE32-E72D297353CC}">
              <c16:uniqueId val="{00000000-66C4-4478-975A-4B2CD0E37E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66C4-4478-975A-4B2CD0E37E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103.52</c:v>
                </c:pt>
                <c:pt idx="1">
                  <c:v>104.05</c:v>
                </c:pt>
                <c:pt idx="2">
                  <c:v>101.05</c:v>
                </c:pt>
                <c:pt idx="3">
                  <c:v>102.04</c:v>
                </c:pt>
                <c:pt idx="4">
                  <c:v>100.75</c:v>
                </c:pt>
              </c:numCache>
            </c:numRef>
          </c:val>
          <c:extLst>
            <c:ext xmlns:c16="http://schemas.microsoft.com/office/drawing/2014/chart" uri="{C3380CC4-5D6E-409C-BE32-E72D297353CC}">
              <c16:uniqueId val="{00000000-902A-4B3F-9B56-5488D5F827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902A-4B3F-9B56-5488D5F827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23.3</c:v>
                </c:pt>
                <c:pt idx="1">
                  <c:v>25.91</c:v>
                </c:pt>
                <c:pt idx="2">
                  <c:v>28.57</c:v>
                </c:pt>
                <c:pt idx="3">
                  <c:v>31.18</c:v>
                </c:pt>
                <c:pt idx="4">
                  <c:v>33.65</c:v>
                </c:pt>
              </c:numCache>
            </c:numRef>
          </c:val>
          <c:extLst>
            <c:ext xmlns:c16="http://schemas.microsoft.com/office/drawing/2014/chart" uri="{C3380CC4-5D6E-409C-BE32-E72D297353CC}">
              <c16:uniqueId val="{00000000-5161-4B70-97E9-3DDFBD5444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5161-4B70-97E9-3DDFBD5444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C3-4846-B46C-EEAFB4EC56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C3-4846-B46C-EEAFB4EC56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68-4BAD-AA8B-5E519E3B39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2768-4BAD-AA8B-5E519E3B39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32.19</c:v>
                </c:pt>
                <c:pt idx="1">
                  <c:v>41.56</c:v>
                </c:pt>
                <c:pt idx="2">
                  <c:v>43.85</c:v>
                </c:pt>
                <c:pt idx="3">
                  <c:v>53.05</c:v>
                </c:pt>
                <c:pt idx="4">
                  <c:v>62.87</c:v>
                </c:pt>
              </c:numCache>
            </c:numRef>
          </c:val>
          <c:extLst>
            <c:ext xmlns:c16="http://schemas.microsoft.com/office/drawing/2014/chart" uri="{C3380CC4-5D6E-409C-BE32-E72D297353CC}">
              <c16:uniqueId val="{00000000-9849-4A0B-BF08-11C567EF51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9849-4A0B-BF08-11C567EF51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1368.35</c:v>
                </c:pt>
                <c:pt idx="1">
                  <c:v>1195.23</c:v>
                </c:pt>
                <c:pt idx="2">
                  <c:v>1013.7</c:v>
                </c:pt>
                <c:pt idx="3">
                  <c:v>827.26</c:v>
                </c:pt>
                <c:pt idx="4">
                  <c:v>608.02</c:v>
                </c:pt>
              </c:numCache>
            </c:numRef>
          </c:val>
          <c:extLst>
            <c:ext xmlns:c16="http://schemas.microsoft.com/office/drawing/2014/chart" uri="{C3380CC4-5D6E-409C-BE32-E72D297353CC}">
              <c16:uniqueId val="{00000000-7B9E-4B68-BFC9-D198ADE92A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7B9E-4B68-BFC9-D198ADE92A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53.34</c:v>
                </c:pt>
                <c:pt idx="1">
                  <c:v>44.59</c:v>
                </c:pt>
                <c:pt idx="2">
                  <c:v>50.84</c:v>
                </c:pt>
                <c:pt idx="3">
                  <c:v>47.51</c:v>
                </c:pt>
                <c:pt idx="4">
                  <c:v>52.45</c:v>
                </c:pt>
              </c:numCache>
            </c:numRef>
          </c:val>
          <c:extLst>
            <c:ext xmlns:c16="http://schemas.microsoft.com/office/drawing/2014/chart" uri="{C3380CC4-5D6E-409C-BE32-E72D297353CC}">
              <c16:uniqueId val="{00000000-D4E6-455F-AF09-7E4F83A4F0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D4E6-455F-AF09-7E4F83A4F0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213.56</c:v>
                </c:pt>
                <c:pt idx="1">
                  <c:v>256.05</c:v>
                </c:pt>
                <c:pt idx="2">
                  <c:v>224.23</c:v>
                </c:pt>
                <c:pt idx="3">
                  <c:v>239.05</c:v>
                </c:pt>
                <c:pt idx="4">
                  <c:v>237.18</c:v>
                </c:pt>
              </c:numCache>
            </c:numRef>
          </c:val>
          <c:extLst>
            <c:ext xmlns:c16="http://schemas.microsoft.com/office/drawing/2014/chart" uri="{C3380CC4-5D6E-409C-BE32-E72D297353CC}">
              <c16:uniqueId val="{00000000-2308-4362-A854-D91E744A39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2308-4362-A854-D91E744A39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37"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新潟県　長岡市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53">
        <f>データ!S6</f>
        <v>258205</v>
      </c>
      <c r="AM8" s="53"/>
      <c r="AN8" s="53"/>
      <c r="AO8" s="53"/>
      <c r="AP8" s="53"/>
      <c r="AQ8" s="53"/>
      <c r="AR8" s="53"/>
      <c r="AS8" s="53"/>
      <c r="AT8" s="52">
        <f>データ!T6</f>
        <v>891.05</v>
      </c>
      <c r="AU8" s="52"/>
      <c r="AV8" s="52"/>
      <c r="AW8" s="52"/>
      <c r="AX8" s="52"/>
      <c r="AY8" s="52"/>
      <c r="AZ8" s="52"/>
      <c r="BA8" s="52"/>
      <c r="BB8" s="52">
        <f>データ!U6</f>
        <v>289.77999999999997</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f>データ!O6</f>
        <v>89.8</v>
      </c>
      <c r="J10" s="52"/>
      <c r="K10" s="52"/>
      <c r="L10" s="52"/>
      <c r="M10" s="52"/>
      <c r="N10" s="52"/>
      <c r="O10" s="52"/>
      <c r="P10" s="52">
        <f>データ!P6</f>
        <v>3.44</v>
      </c>
      <c r="Q10" s="52"/>
      <c r="R10" s="52"/>
      <c r="S10" s="52"/>
      <c r="T10" s="52"/>
      <c r="U10" s="52"/>
      <c r="V10" s="52"/>
      <c r="W10" s="52">
        <f>データ!Q6</f>
        <v>88.14</v>
      </c>
      <c r="X10" s="52"/>
      <c r="Y10" s="52"/>
      <c r="Z10" s="52"/>
      <c r="AA10" s="52"/>
      <c r="AB10" s="52"/>
      <c r="AC10" s="52"/>
      <c r="AD10" s="53">
        <f>データ!R6</f>
        <v>2596</v>
      </c>
      <c r="AE10" s="53"/>
      <c r="AF10" s="53"/>
      <c r="AG10" s="53"/>
      <c r="AH10" s="53"/>
      <c r="AI10" s="53"/>
      <c r="AJ10" s="53"/>
      <c r="AK10" s="2"/>
      <c r="AL10" s="53">
        <f>データ!V6</f>
        <v>8825</v>
      </c>
      <c r="AM10" s="53"/>
      <c r="AN10" s="53"/>
      <c r="AO10" s="53"/>
      <c r="AP10" s="53"/>
      <c r="AQ10" s="53"/>
      <c r="AR10" s="53"/>
      <c r="AS10" s="53"/>
      <c r="AT10" s="52">
        <f>データ!W6</f>
        <v>5.66</v>
      </c>
      <c r="AU10" s="52"/>
      <c r="AV10" s="52"/>
      <c r="AW10" s="52"/>
      <c r="AX10" s="52"/>
      <c r="AY10" s="52"/>
      <c r="AZ10" s="52"/>
      <c r="BA10" s="52"/>
      <c r="BB10" s="52">
        <f>データ!X6</f>
        <v>1559.19</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78"/>
      <c r="BN16" s="78"/>
      <c r="BO16" s="78"/>
      <c r="BP16" s="78"/>
      <c r="BQ16" s="78"/>
      <c r="BR16" s="78"/>
      <c r="BS16" s="78"/>
      <c r="BT16" s="78"/>
      <c r="BU16" s="78"/>
      <c r="BV16" s="78"/>
      <c r="BW16" s="78"/>
      <c r="BX16" s="78"/>
      <c r="BY16" s="78"/>
      <c r="BZ16" s="2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8"/>
      <c r="BN17" s="78"/>
      <c r="BO17" s="78"/>
      <c r="BP17" s="78"/>
      <c r="BQ17" s="78"/>
      <c r="BR17" s="78"/>
      <c r="BS17" s="78"/>
      <c r="BT17" s="78"/>
      <c r="BU17" s="78"/>
      <c r="BV17" s="78"/>
      <c r="BW17" s="78"/>
      <c r="BX17" s="78"/>
      <c r="BY17" s="78"/>
      <c r="BZ17" s="2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8"/>
      <c r="BN18" s="78"/>
      <c r="BO18" s="78"/>
      <c r="BP18" s="78"/>
      <c r="BQ18" s="78"/>
      <c r="BR18" s="78"/>
      <c r="BS18" s="78"/>
      <c r="BT18" s="78"/>
      <c r="BU18" s="78"/>
      <c r="BV18" s="78"/>
      <c r="BW18" s="78"/>
      <c r="BX18" s="78"/>
      <c r="BY18" s="78"/>
      <c r="BZ18" s="2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8"/>
      <c r="BN19" s="78"/>
      <c r="BO19" s="78"/>
      <c r="BP19" s="78"/>
      <c r="BQ19" s="78"/>
      <c r="BR19" s="78"/>
      <c r="BS19" s="78"/>
      <c r="BT19" s="78"/>
      <c r="BU19" s="78"/>
      <c r="BV19" s="78"/>
      <c r="BW19" s="78"/>
      <c r="BX19" s="78"/>
      <c r="BY19" s="78"/>
      <c r="BZ19" s="2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8"/>
      <c r="BN20" s="78"/>
      <c r="BO20" s="78"/>
      <c r="BP20" s="78"/>
      <c r="BQ20" s="78"/>
      <c r="BR20" s="78"/>
      <c r="BS20" s="78"/>
      <c r="BT20" s="78"/>
      <c r="BU20" s="78"/>
      <c r="BV20" s="78"/>
      <c r="BW20" s="78"/>
      <c r="BX20" s="78"/>
      <c r="BY20" s="78"/>
      <c r="BZ20" s="2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8"/>
      <c r="BN21" s="78"/>
      <c r="BO21" s="78"/>
      <c r="BP21" s="78"/>
      <c r="BQ21" s="78"/>
      <c r="BR21" s="78"/>
      <c r="BS21" s="78"/>
      <c r="BT21" s="78"/>
      <c r="BU21" s="78"/>
      <c r="BV21" s="78"/>
      <c r="BW21" s="78"/>
      <c r="BX21" s="78"/>
      <c r="BY21" s="78"/>
      <c r="BZ21" s="2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8"/>
      <c r="BN22" s="78"/>
      <c r="BO22" s="78"/>
      <c r="BP22" s="78"/>
      <c r="BQ22" s="78"/>
      <c r="BR22" s="78"/>
      <c r="BS22" s="78"/>
      <c r="BT22" s="78"/>
      <c r="BU22" s="78"/>
      <c r="BV22" s="78"/>
      <c r="BW22" s="78"/>
      <c r="BX22" s="78"/>
      <c r="BY22" s="78"/>
      <c r="BZ22" s="2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8"/>
      <c r="BN23" s="78"/>
      <c r="BO23" s="78"/>
      <c r="BP23" s="78"/>
      <c r="BQ23" s="78"/>
      <c r="BR23" s="78"/>
      <c r="BS23" s="78"/>
      <c r="BT23" s="78"/>
      <c r="BU23" s="78"/>
      <c r="BV23" s="78"/>
      <c r="BW23" s="78"/>
      <c r="BX23" s="78"/>
      <c r="BY23" s="78"/>
      <c r="BZ23" s="2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8"/>
      <c r="BN24" s="78"/>
      <c r="BO24" s="78"/>
      <c r="BP24" s="78"/>
      <c r="BQ24" s="78"/>
      <c r="BR24" s="78"/>
      <c r="BS24" s="78"/>
      <c r="BT24" s="78"/>
      <c r="BU24" s="78"/>
      <c r="BV24" s="78"/>
      <c r="BW24" s="78"/>
      <c r="BX24" s="78"/>
      <c r="BY24" s="78"/>
      <c r="BZ24" s="2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8"/>
      <c r="BN25" s="78"/>
      <c r="BO25" s="78"/>
      <c r="BP25" s="78"/>
      <c r="BQ25" s="78"/>
      <c r="BR25" s="78"/>
      <c r="BS25" s="78"/>
      <c r="BT25" s="78"/>
      <c r="BU25" s="78"/>
      <c r="BV25" s="78"/>
      <c r="BW25" s="78"/>
      <c r="BX25" s="78"/>
      <c r="BY25" s="78"/>
      <c r="BZ25" s="2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8"/>
      <c r="BN26" s="78"/>
      <c r="BO26" s="78"/>
      <c r="BP26" s="78"/>
      <c r="BQ26" s="78"/>
      <c r="BR26" s="78"/>
      <c r="BS26" s="78"/>
      <c r="BT26" s="78"/>
      <c r="BU26" s="78"/>
      <c r="BV26" s="78"/>
      <c r="BW26" s="78"/>
      <c r="BX26" s="78"/>
      <c r="BY26" s="78"/>
      <c r="BZ26" s="2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8"/>
      <c r="BN27" s="78"/>
      <c r="BO27" s="78"/>
      <c r="BP27" s="78"/>
      <c r="BQ27" s="78"/>
      <c r="BR27" s="78"/>
      <c r="BS27" s="78"/>
      <c r="BT27" s="78"/>
      <c r="BU27" s="78"/>
      <c r="BV27" s="78"/>
      <c r="BW27" s="78"/>
      <c r="BX27" s="78"/>
      <c r="BY27" s="78"/>
      <c r="BZ27" s="2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8"/>
      <c r="BN28" s="78"/>
      <c r="BO28" s="78"/>
      <c r="BP28" s="78"/>
      <c r="BQ28" s="78"/>
      <c r="BR28" s="78"/>
      <c r="BS28" s="78"/>
      <c r="BT28" s="78"/>
      <c r="BU28" s="78"/>
      <c r="BV28" s="78"/>
      <c r="BW28" s="78"/>
      <c r="BX28" s="78"/>
      <c r="BY28" s="78"/>
      <c r="BZ28" s="2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8"/>
      <c r="BN29" s="78"/>
      <c r="BO29" s="78"/>
      <c r="BP29" s="78"/>
      <c r="BQ29" s="78"/>
      <c r="BR29" s="78"/>
      <c r="BS29" s="78"/>
      <c r="BT29" s="78"/>
      <c r="BU29" s="78"/>
      <c r="BV29" s="78"/>
      <c r="BW29" s="78"/>
      <c r="BX29" s="78"/>
      <c r="BY29" s="78"/>
      <c r="BZ29" s="2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8"/>
      <c r="BN30" s="78"/>
      <c r="BO30" s="78"/>
      <c r="BP30" s="78"/>
      <c r="BQ30" s="78"/>
      <c r="BR30" s="78"/>
      <c r="BS30" s="78"/>
      <c r="BT30" s="78"/>
      <c r="BU30" s="78"/>
      <c r="BV30" s="78"/>
      <c r="BW30" s="78"/>
      <c r="BX30" s="78"/>
      <c r="BY30" s="78"/>
      <c r="BZ30" s="2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8"/>
      <c r="BN31" s="78"/>
      <c r="BO31" s="78"/>
      <c r="BP31" s="78"/>
      <c r="BQ31" s="78"/>
      <c r="BR31" s="78"/>
      <c r="BS31" s="78"/>
      <c r="BT31" s="78"/>
      <c r="BU31" s="78"/>
      <c r="BV31" s="78"/>
      <c r="BW31" s="78"/>
      <c r="BX31" s="78"/>
      <c r="BY31" s="78"/>
      <c r="BZ31" s="2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8"/>
      <c r="BN32" s="78"/>
      <c r="BO32" s="78"/>
      <c r="BP32" s="78"/>
      <c r="BQ32" s="78"/>
      <c r="BR32" s="78"/>
      <c r="BS32" s="78"/>
      <c r="BT32" s="78"/>
      <c r="BU32" s="78"/>
      <c r="BV32" s="78"/>
      <c r="BW32" s="78"/>
      <c r="BX32" s="78"/>
      <c r="BY32" s="78"/>
      <c r="BZ32" s="2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8"/>
      <c r="BN33" s="78"/>
      <c r="BO33" s="78"/>
      <c r="BP33" s="78"/>
      <c r="BQ33" s="78"/>
      <c r="BR33" s="78"/>
      <c r="BS33" s="78"/>
      <c r="BT33" s="78"/>
      <c r="BU33" s="78"/>
      <c r="BV33" s="78"/>
      <c r="BW33" s="78"/>
      <c r="BX33" s="78"/>
      <c r="BY33" s="78"/>
      <c r="BZ33" s="2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8"/>
      <c r="BN34" s="78"/>
      <c r="BO34" s="78"/>
      <c r="BP34" s="78"/>
      <c r="BQ34" s="78"/>
      <c r="BR34" s="78"/>
      <c r="BS34" s="78"/>
      <c r="BT34" s="78"/>
      <c r="BU34" s="78"/>
      <c r="BV34" s="78"/>
      <c r="BW34" s="78"/>
      <c r="BX34" s="78"/>
      <c r="BY34" s="78"/>
      <c r="BZ34" s="2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8"/>
      <c r="BN35" s="78"/>
      <c r="BO35" s="78"/>
      <c r="BP35" s="78"/>
      <c r="BQ35" s="78"/>
      <c r="BR35" s="78"/>
      <c r="BS35" s="78"/>
      <c r="BT35" s="78"/>
      <c r="BU35" s="78"/>
      <c r="BV35" s="78"/>
      <c r="BW35" s="78"/>
      <c r="BX35" s="78"/>
      <c r="BY35" s="78"/>
      <c r="BZ35" s="2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8"/>
      <c r="BN36" s="78"/>
      <c r="BO36" s="78"/>
      <c r="BP36" s="78"/>
      <c r="BQ36" s="78"/>
      <c r="BR36" s="78"/>
      <c r="BS36" s="78"/>
      <c r="BT36" s="78"/>
      <c r="BU36" s="78"/>
      <c r="BV36" s="78"/>
      <c r="BW36" s="78"/>
      <c r="BX36" s="78"/>
      <c r="BY36" s="78"/>
      <c r="BZ36" s="2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8"/>
      <c r="BN37" s="78"/>
      <c r="BO37" s="78"/>
      <c r="BP37" s="78"/>
      <c r="BQ37" s="78"/>
      <c r="BR37" s="78"/>
      <c r="BS37" s="78"/>
      <c r="BT37" s="78"/>
      <c r="BU37" s="78"/>
      <c r="BV37" s="78"/>
      <c r="BW37" s="78"/>
      <c r="BX37" s="78"/>
      <c r="BY37" s="78"/>
      <c r="BZ37" s="2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8"/>
      <c r="BN38" s="78"/>
      <c r="BO38" s="78"/>
      <c r="BP38" s="78"/>
      <c r="BQ38" s="78"/>
      <c r="BR38" s="78"/>
      <c r="BS38" s="78"/>
      <c r="BT38" s="78"/>
      <c r="BU38" s="78"/>
      <c r="BV38" s="78"/>
      <c r="BW38" s="78"/>
      <c r="BX38" s="78"/>
      <c r="BY38" s="78"/>
      <c r="BZ38" s="2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8"/>
      <c r="BN39" s="78"/>
      <c r="BO39" s="78"/>
      <c r="BP39" s="78"/>
      <c r="BQ39" s="78"/>
      <c r="BR39" s="78"/>
      <c r="BS39" s="78"/>
      <c r="BT39" s="78"/>
      <c r="BU39" s="78"/>
      <c r="BV39" s="78"/>
      <c r="BW39" s="78"/>
      <c r="BX39" s="78"/>
      <c r="BY39" s="78"/>
      <c r="BZ39" s="2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8"/>
      <c r="BN40" s="78"/>
      <c r="BO40" s="78"/>
      <c r="BP40" s="78"/>
      <c r="BQ40" s="78"/>
      <c r="BR40" s="78"/>
      <c r="BS40" s="78"/>
      <c r="BT40" s="78"/>
      <c r="BU40" s="78"/>
      <c r="BV40" s="78"/>
      <c r="BW40" s="78"/>
      <c r="BX40" s="78"/>
      <c r="BY40" s="78"/>
      <c r="BZ40" s="2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8"/>
      <c r="BN41" s="78"/>
      <c r="BO41" s="78"/>
      <c r="BP41" s="78"/>
      <c r="BQ41" s="78"/>
      <c r="BR41" s="78"/>
      <c r="BS41" s="78"/>
      <c r="BT41" s="78"/>
      <c r="BU41" s="78"/>
      <c r="BV41" s="78"/>
      <c r="BW41" s="78"/>
      <c r="BX41" s="78"/>
      <c r="BY41" s="78"/>
      <c r="BZ41" s="2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8"/>
      <c r="BN42" s="78"/>
      <c r="BO42" s="78"/>
      <c r="BP42" s="78"/>
      <c r="BQ42" s="78"/>
      <c r="BR42" s="78"/>
      <c r="BS42" s="78"/>
      <c r="BT42" s="78"/>
      <c r="BU42" s="78"/>
      <c r="BV42" s="78"/>
      <c r="BW42" s="78"/>
      <c r="BX42" s="78"/>
      <c r="BY42" s="78"/>
      <c r="BZ42" s="2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8"/>
      <c r="BN43" s="78"/>
      <c r="BO43" s="78"/>
      <c r="BP43" s="78"/>
      <c r="BQ43" s="78"/>
      <c r="BR43" s="78"/>
      <c r="BS43" s="78"/>
      <c r="BT43" s="78"/>
      <c r="BU43" s="78"/>
      <c r="BV43" s="78"/>
      <c r="BW43" s="78"/>
      <c r="BX43" s="78"/>
      <c r="BY43" s="78"/>
      <c r="BZ43" s="2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78"/>
      <c r="BN47" s="78"/>
      <c r="BO47" s="78"/>
      <c r="BP47" s="78"/>
      <c r="BQ47" s="78"/>
      <c r="BR47" s="78"/>
      <c r="BS47" s="78"/>
      <c r="BT47" s="78"/>
      <c r="BU47" s="78"/>
      <c r="BV47" s="78"/>
      <c r="BW47" s="78"/>
      <c r="BX47" s="78"/>
      <c r="BY47" s="78"/>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78"/>
      <c r="BN48" s="78"/>
      <c r="BO48" s="78"/>
      <c r="BP48" s="78"/>
      <c r="BQ48" s="78"/>
      <c r="BR48" s="78"/>
      <c r="BS48" s="78"/>
      <c r="BT48" s="78"/>
      <c r="BU48" s="78"/>
      <c r="BV48" s="78"/>
      <c r="BW48" s="78"/>
      <c r="BX48" s="78"/>
      <c r="BY48" s="78"/>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78"/>
      <c r="BN49" s="78"/>
      <c r="BO49" s="78"/>
      <c r="BP49" s="78"/>
      <c r="BQ49" s="78"/>
      <c r="BR49" s="78"/>
      <c r="BS49" s="78"/>
      <c r="BT49" s="78"/>
      <c r="BU49" s="78"/>
      <c r="BV49" s="78"/>
      <c r="BW49" s="78"/>
      <c r="BX49" s="78"/>
      <c r="BY49" s="78"/>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78"/>
      <c r="BN50" s="78"/>
      <c r="BO50" s="78"/>
      <c r="BP50" s="78"/>
      <c r="BQ50" s="78"/>
      <c r="BR50" s="78"/>
      <c r="BS50" s="78"/>
      <c r="BT50" s="78"/>
      <c r="BU50" s="78"/>
      <c r="BV50" s="78"/>
      <c r="BW50" s="78"/>
      <c r="BX50" s="78"/>
      <c r="BY50" s="78"/>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78"/>
      <c r="BN51" s="78"/>
      <c r="BO51" s="78"/>
      <c r="BP51" s="78"/>
      <c r="BQ51" s="78"/>
      <c r="BR51" s="78"/>
      <c r="BS51" s="78"/>
      <c r="BT51" s="78"/>
      <c r="BU51" s="78"/>
      <c r="BV51" s="78"/>
      <c r="BW51" s="78"/>
      <c r="BX51" s="78"/>
      <c r="BY51" s="78"/>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78"/>
      <c r="BN52" s="78"/>
      <c r="BO52" s="78"/>
      <c r="BP52" s="78"/>
      <c r="BQ52" s="78"/>
      <c r="BR52" s="78"/>
      <c r="BS52" s="78"/>
      <c r="BT52" s="78"/>
      <c r="BU52" s="78"/>
      <c r="BV52" s="78"/>
      <c r="BW52" s="78"/>
      <c r="BX52" s="78"/>
      <c r="BY52" s="78"/>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78"/>
      <c r="BN53" s="78"/>
      <c r="BO53" s="78"/>
      <c r="BP53" s="78"/>
      <c r="BQ53" s="78"/>
      <c r="BR53" s="78"/>
      <c r="BS53" s="78"/>
      <c r="BT53" s="78"/>
      <c r="BU53" s="78"/>
      <c r="BV53" s="78"/>
      <c r="BW53" s="78"/>
      <c r="BX53" s="78"/>
      <c r="BY53" s="78"/>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78"/>
      <c r="BN54" s="78"/>
      <c r="BO54" s="78"/>
      <c r="BP54" s="78"/>
      <c r="BQ54" s="78"/>
      <c r="BR54" s="78"/>
      <c r="BS54" s="78"/>
      <c r="BT54" s="78"/>
      <c r="BU54" s="78"/>
      <c r="BV54" s="78"/>
      <c r="BW54" s="78"/>
      <c r="BX54" s="78"/>
      <c r="BY54" s="78"/>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78"/>
      <c r="BN55" s="78"/>
      <c r="BO55" s="78"/>
      <c r="BP55" s="78"/>
      <c r="BQ55" s="78"/>
      <c r="BR55" s="78"/>
      <c r="BS55" s="78"/>
      <c r="BT55" s="78"/>
      <c r="BU55" s="78"/>
      <c r="BV55" s="78"/>
      <c r="BW55" s="78"/>
      <c r="BX55" s="78"/>
      <c r="BY55" s="78"/>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78"/>
      <c r="BN56" s="78"/>
      <c r="BO56" s="78"/>
      <c r="BP56" s="78"/>
      <c r="BQ56" s="78"/>
      <c r="BR56" s="78"/>
      <c r="BS56" s="78"/>
      <c r="BT56" s="78"/>
      <c r="BU56" s="78"/>
      <c r="BV56" s="78"/>
      <c r="BW56" s="78"/>
      <c r="BX56" s="78"/>
      <c r="BY56" s="78"/>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78"/>
      <c r="BN57" s="78"/>
      <c r="BO57" s="78"/>
      <c r="BP57" s="78"/>
      <c r="BQ57" s="78"/>
      <c r="BR57" s="78"/>
      <c r="BS57" s="78"/>
      <c r="BT57" s="78"/>
      <c r="BU57" s="78"/>
      <c r="BV57" s="78"/>
      <c r="BW57" s="78"/>
      <c r="BX57" s="78"/>
      <c r="BY57" s="78"/>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78"/>
      <c r="BN58" s="78"/>
      <c r="BO58" s="78"/>
      <c r="BP58" s="78"/>
      <c r="BQ58" s="78"/>
      <c r="BR58" s="78"/>
      <c r="BS58" s="78"/>
      <c r="BT58" s="78"/>
      <c r="BU58" s="78"/>
      <c r="BV58" s="78"/>
      <c r="BW58" s="78"/>
      <c r="BX58" s="78"/>
      <c r="BY58" s="78"/>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78"/>
      <c r="BN59" s="78"/>
      <c r="BO59" s="78"/>
      <c r="BP59" s="78"/>
      <c r="BQ59" s="78"/>
      <c r="BR59" s="78"/>
      <c r="BS59" s="78"/>
      <c r="BT59" s="78"/>
      <c r="BU59" s="78"/>
      <c r="BV59" s="78"/>
      <c r="BW59" s="78"/>
      <c r="BX59" s="78"/>
      <c r="BY59" s="78"/>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78"/>
      <c r="BN60" s="78"/>
      <c r="BO60" s="78"/>
      <c r="BP60" s="78"/>
      <c r="BQ60" s="78"/>
      <c r="BR60" s="78"/>
      <c r="BS60" s="78"/>
      <c r="BT60" s="78"/>
      <c r="BU60" s="78"/>
      <c r="BV60" s="78"/>
      <c r="BW60" s="78"/>
      <c r="BX60" s="78"/>
      <c r="BY60" s="78"/>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78"/>
      <c r="BN61" s="78"/>
      <c r="BO61" s="78"/>
      <c r="BP61" s="78"/>
      <c r="BQ61" s="78"/>
      <c r="BR61" s="78"/>
      <c r="BS61" s="78"/>
      <c r="BT61" s="78"/>
      <c r="BU61" s="78"/>
      <c r="BV61" s="78"/>
      <c r="BW61" s="78"/>
      <c r="BX61" s="78"/>
      <c r="BY61" s="78"/>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78"/>
      <c r="BN62" s="78"/>
      <c r="BO62" s="78"/>
      <c r="BP62" s="78"/>
      <c r="BQ62" s="78"/>
      <c r="BR62" s="78"/>
      <c r="BS62" s="78"/>
      <c r="BT62" s="78"/>
      <c r="BU62" s="78"/>
      <c r="BV62" s="78"/>
      <c r="BW62" s="78"/>
      <c r="BX62" s="78"/>
      <c r="BY62" s="78"/>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78"/>
      <c r="BN66" s="78"/>
      <c r="BO66" s="78"/>
      <c r="BP66" s="78"/>
      <c r="BQ66" s="78"/>
      <c r="BR66" s="78"/>
      <c r="BS66" s="78"/>
      <c r="BT66" s="78"/>
      <c r="BU66" s="78"/>
      <c r="BV66" s="78"/>
      <c r="BW66" s="78"/>
      <c r="BX66" s="78"/>
      <c r="BY66" s="78"/>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8"/>
      <c r="BN67" s="78"/>
      <c r="BO67" s="78"/>
      <c r="BP67" s="78"/>
      <c r="BQ67" s="78"/>
      <c r="BR67" s="78"/>
      <c r="BS67" s="78"/>
      <c r="BT67" s="78"/>
      <c r="BU67" s="78"/>
      <c r="BV67" s="78"/>
      <c r="BW67" s="78"/>
      <c r="BX67" s="78"/>
      <c r="BY67" s="78"/>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8"/>
      <c r="BN68" s="78"/>
      <c r="BO68" s="78"/>
      <c r="BP68" s="78"/>
      <c r="BQ68" s="78"/>
      <c r="BR68" s="78"/>
      <c r="BS68" s="78"/>
      <c r="BT68" s="78"/>
      <c r="BU68" s="78"/>
      <c r="BV68" s="78"/>
      <c r="BW68" s="78"/>
      <c r="BX68" s="78"/>
      <c r="BY68" s="78"/>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8"/>
      <c r="BN69" s="78"/>
      <c r="BO69" s="78"/>
      <c r="BP69" s="78"/>
      <c r="BQ69" s="78"/>
      <c r="BR69" s="78"/>
      <c r="BS69" s="78"/>
      <c r="BT69" s="78"/>
      <c r="BU69" s="78"/>
      <c r="BV69" s="78"/>
      <c r="BW69" s="78"/>
      <c r="BX69" s="78"/>
      <c r="BY69" s="78"/>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8"/>
      <c r="BN70" s="78"/>
      <c r="BO70" s="78"/>
      <c r="BP70" s="78"/>
      <c r="BQ70" s="78"/>
      <c r="BR70" s="78"/>
      <c r="BS70" s="78"/>
      <c r="BT70" s="78"/>
      <c r="BU70" s="78"/>
      <c r="BV70" s="78"/>
      <c r="BW70" s="78"/>
      <c r="BX70" s="78"/>
      <c r="BY70" s="78"/>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8"/>
      <c r="BN71" s="78"/>
      <c r="BO71" s="78"/>
      <c r="BP71" s="78"/>
      <c r="BQ71" s="78"/>
      <c r="BR71" s="78"/>
      <c r="BS71" s="78"/>
      <c r="BT71" s="78"/>
      <c r="BU71" s="78"/>
      <c r="BV71" s="78"/>
      <c r="BW71" s="78"/>
      <c r="BX71" s="78"/>
      <c r="BY71" s="78"/>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8"/>
      <c r="BN72" s="78"/>
      <c r="BO72" s="78"/>
      <c r="BP72" s="78"/>
      <c r="BQ72" s="78"/>
      <c r="BR72" s="78"/>
      <c r="BS72" s="78"/>
      <c r="BT72" s="78"/>
      <c r="BU72" s="78"/>
      <c r="BV72" s="78"/>
      <c r="BW72" s="78"/>
      <c r="BX72" s="78"/>
      <c r="BY72" s="78"/>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8"/>
      <c r="BN73" s="78"/>
      <c r="BO73" s="78"/>
      <c r="BP73" s="78"/>
      <c r="BQ73" s="78"/>
      <c r="BR73" s="78"/>
      <c r="BS73" s="78"/>
      <c r="BT73" s="78"/>
      <c r="BU73" s="78"/>
      <c r="BV73" s="78"/>
      <c r="BW73" s="78"/>
      <c r="BX73" s="78"/>
      <c r="BY73" s="78"/>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8"/>
      <c r="BN74" s="78"/>
      <c r="BO74" s="78"/>
      <c r="BP74" s="78"/>
      <c r="BQ74" s="78"/>
      <c r="BR74" s="78"/>
      <c r="BS74" s="78"/>
      <c r="BT74" s="78"/>
      <c r="BU74" s="78"/>
      <c r="BV74" s="78"/>
      <c r="BW74" s="78"/>
      <c r="BX74" s="78"/>
      <c r="BY74" s="78"/>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8"/>
      <c r="BN75" s="78"/>
      <c r="BO75" s="78"/>
      <c r="BP75" s="78"/>
      <c r="BQ75" s="78"/>
      <c r="BR75" s="78"/>
      <c r="BS75" s="78"/>
      <c r="BT75" s="78"/>
      <c r="BU75" s="78"/>
      <c r="BV75" s="78"/>
      <c r="BW75" s="78"/>
      <c r="BX75" s="78"/>
      <c r="BY75" s="78"/>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8"/>
      <c r="BN76" s="78"/>
      <c r="BO76" s="78"/>
      <c r="BP76" s="78"/>
      <c r="BQ76" s="78"/>
      <c r="BR76" s="78"/>
      <c r="BS76" s="78"/>
      <c r="BT76" s="78"/>
      <c r="BU76" s="78"/>
      <c r="BV76" s="78"/>
      <c r="BW76" s="78"/>
      <c r="BX76" s="78"/>
      <c r="BY76" s="78"/>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8"/>
      <c r="BN77" s="78"/>
      <c r="BO77" s="78"/>
      <c r="BP77" s="78"/>
      <c r="BQ77" s="78"/>
      <c r="BR77" s="78"/>
      <c r="BS77" s="78"/>
      <c r="BT77" s="78"/>
      <c r="BU77" s="78"/>
      <c r="BV77" s="78"/>
      <c r="BW77" s="78"/>
      <c r="BX77" s="78"/>
      <c r="BY77" s="78"/>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8"/>
      <c r="BN78" s="78"/>
      <c r="BO78" s="78"/>
      <c r="BP78" s="78"/>
      <c r="BQ78" s="78"/>
      <c r="BR78" s="78"/>
      <c r="BS78" s="78"/>
      <c r="BT78" s="78"/>
      <c r="BU78" s="78"/>
      <c r="BV78" s="78"/>
      <c r="BW78" s="78"/>
      <c r="BX78" s="78"/>
      <c r="BY78" s="78"/>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8"/>
      <c r="BN79" s="78"/>
      <c r="BO79" s="78"/>
      <c r="BP79" s="78"/>
      <c r="BQ79" s="78"/>
      <c r="BR79" s="78"/>
      <c r="BS79" s="78"/>
      <c r="BT79" s="78"/>
      <c r="BU79" s="78"/>
      <c r="BV79" s="78"/>
      <c r="BW79" s="78"/>
      <c r="BX79" s="78"/>
      <c r="BY79" s="78"/>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8"/>
      <c r="BN80" s="78"/>
      <c r="BO80" s="78"/>
      <c r="BP80" s="78"/>
      <c r="BQ80" s="78"/>
      <c r="BR80" s="78"/>
      <c r="BS80" s="78"/>
      <c r="BT80" s="78"/>
      <c r="BU80" s="78"/>
      <c r="BV80" s="78"/>
      <c r="BW80" s="78"/>
      <c r="BX80" s="78"/>
      <c r="BY80" s="78"/>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8"/>
      <c r="BN81" s="78"/>
      <c r="BO81" s="78"/>
      <c r="BP81" s="78"/>
      <c r="BQ81" s="78"/>
      <c r="BR81" s="78"/>
      <c r="BS81" s="78"/>
      <c r="BT81" s="78"/>
      <c r="BU81" s="78"/>
      <c r="BV81" s="78"/>
      <c r="BW81" s="78"/>
      <c r="BX81" s="78"/>
      <c r="BY81" s="78"/>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1goKww9thXDTSfI9gwHjlFUsGCxbywpYVz817OGgHA1oJICF4SuPNAaOXqGHhhUePGg2kp0jgI2tFCzozBW4tw==" saltValue="Az6M7szWR38q2bQZQ6xg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14" t="s">
        <v>55</v>
      </c>
      <c r="B4" s="16"/>
      <c r="C4" s="16"/>
      <c r="D4" s="16"/>
      <c r="E4" s="16"/>
      <c r="F4" s="16"/>
      <c r="G4" s="16"/>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152021</v>
      </c>
      <c r="D6" s="19">
        <f t="shared" si="3"/>
        <v>46</v>
      </c>
      <c r="E6" s="19">
        <f t="shared" si="3"/>
        <v>17</v>
      </c>
      <c r="F6" s="19">
        <f t="shared" si="3"/>
        <v>5</v>
      </c>
      <c r="G6" s="19">
        <f t="shared" si="3"/>
        <v>0</v>
      </c>
      <c r="H6" s="19" t="str">
        <f t="shared" si="3"/>
        <v>新潟県　長岡市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89.8</v>
      </c>
      <c r="P6" s="20">
        <f t="shared" si="3"/>
        <v>3.44</v>
      </c>
      <c r="Q6" s="20">
        <f t="shared" si="3"/>
        <v>88.14</v>
      </c>
      <c r="R6" s="20">
        <f t="shared" si="3"/>
        <v>2596</v>
      </c>
      <c r="S6" s="20">
        <f t="shared" si="3"/>
        <v>258205</v>
      </c>
      <c r="T6" s="20">
        <f t="shared" si="3"/>
        <v>891.05</v>
      </c>
      <c r="U6" s="20">
        <f t="shared" si="3"/>
        <v>289.77999999999997</v>
      </c>
      <c r="V6" s="20">
        <f t="shared" si="3"/>
        <v>8825</v>
      </c>
      <c r="W6" s="20">
        <f t="shared" si="3"/>
        <v>5.66</v>
      </c>
      <c r="X6" s="20">
        <f t="shared" si="3"/>
        <v>1559.19</v>
      </c>
      <c r="Y6" s="21">
        <f>IF(Y7="",NA(),Y7)</f>
        <v>103.52</v>
      </c>
      <c r="Z6" s="21">
        <f t="shared" ref="Z6:AH6" si="4">IF(Z7="",NA(),Z7)</f>
        <v>104.05</v>
      </c>
      <c r="AA6" s="21">
        <f t="shared" si="4"/>
        <v>101.05</v>
      </c>
      <c r="AB6" s="21">
        <f t="shared" si="4"/>
        <v>102.04</v>
      </c>
      <c r="AC6" s="21">
        <f t="shared" si="4"/>
        <v>100.75</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32.19</v>
      </c>
      <c r="AV6" s="21">
        <f t="shared" ref="AV6:BD6" si="6">IF(AV7="",NA(),AV7)</f>
        <v>41.56</v>
      </c>
      <c r="AW6" s="21">
        <f t="shared" si="6"/>
        <v>43.85</v>
      </c>
      <c r="AX6" s="21">
        <f t="shared" si="6"/>
        <v>53.05</v>
      </c>
      <c r="AY6" s="21">
        <f t="shared" si="6"/>
        <v>62.87</v>
      </c>
      <c r="AZ6" s="21">
        <f t="shared" si="6"/>
        <v>44.14</v>
      </c>
      <c r="BA6" s="21">
        <f t="shared" si="6"/>
        <v>37.24</v>
      </c>
      <c r="BB6" s="21">
        <f t="shared" si="6"/>
        <v>33.58</v>
      </c>
      <c r="BC6" s="21">
        <f t="shared" si="6"/>
        <v>35.42</v>
      </c>
      <c r="BD6" s="21">
        <f t="shared" si="6"/>
        <v>39.82</v>
      </c>
      <c r="BE6" s="20" t="str">
        <f>IF(BE7="","",IF(BE7="-","【-】","【"&amp;SUBSTITUTE(TEXT(BE7,"#,##0.00"),"-","△")&amp;"】"))</f>
        <v>【42.02】</v>
      </c>
      <c r="BF6" s="21">
        <f>IF(BF7="",NA(),BF7)</f>
        <v>1368.35</v>
      </c>
      <c r="BG6" s="21">
        <f t="shared" ref="BG6:BO6" si="7">IF(BG7="",NA(),BG7)</f>
        <v>1195.23</v>
      </c>
      <c r="BH6" s="21">
        <f t="shared" si="7"/>
        <v>1013.7</v>
      </c>
      <c r="BI6" s="21">
        <f t="shared" si="7"/>
        <v>827.26</v>
      </c>
      <c r="BJ6" s="21">
        <f t="shared" si="7"/>
        <v>608.02</v>
      </c>
      <c r="BK6" s="21">
        <f t="shared" si="7"/>
        <v>654.71</v>
      </c>
      <c r="BL6" s="21">
        <f t="shared" si="7"/>
        <v>783.8</v>
      </c>
      <c r="BM6" s="21">
        <f t="shared" si="7"/>
        <v>778.81</v>
      </c>
      <c r="BN6" s="21">
        <f t="shared" si="7"/>
        <v>718.49</v>
      </c>
      <c r="BO6" s="21">
        <f t="shared" si="7"/>
        <v>743.31</v>
      </c>
      <c r="BP6" s="20" t="str">
        <f>IF(BP7="","",IF(BP7="-","【-】","【"&amp;SUBSTITUTE(TEXT(BP7,"#,##0.00"),"-","△")&amp;"】"))</f>
        <v>【785.10】</v>
      </c>
      <c r="BQ6" s="21">
        <f>IF(BQ7="",NA(),BQ7)</f>
        <v>53.34</v>
      </c>
      <c r="BR6" s="21">
        <f t="shared" ref="BR6:BZ6" si="8">IF(BR7="",NA(),BR7)</f>
        <v>44.59</v>
      </c>
      <c r="BS6" s="21">
        <f t="shared" si="8"/>
        <v>50.84</v>
      </c>
      <c r="BT6" s="21">
        <f t="shared" si="8"/>
        <v>47.51</v>
      </c>
      <c r="BU6" s="21">
        <f t="shared" si="8"/>
        <v>52.45</v>
      </c>
      <c r="BV6" s="21">
        <f t="shared" si="8"/>
        <v>65.37</v>
      </c>
      <c r="BW6" s="21">
        <f t="shared" si="8"/>
        <v>68.11</v>
      </c>
      <c r="BX6" s="21">
        <f t="shared" si="8"/>
        <v>67.23</v>
      </c>
      <c r="BY6" s="21">
        <f t="shared" si="8"/>
        <v>61.82</v>
      </c>
      <c r="BZ6" s="21">
        <f t="shared" si="8"/>
        <v>61.15</v>
      </c>
      <c r="CA6" s="20" t="str">
        <f>IF(CA7="","",IF(CA7="-","【-】","【"&amp;SUBSTITUTE(TEXT(CA7,"#,##0.00"),"-","△")&amp;"】"))</f>
        <v>【56.93】</v>
      </c>
      <c r="CB6" s="21">
        <f>IF(CB7="",NA(),CB7)</f>
        <v>213.56</v>
      </c>
      <c r="CC6" s="21">
        <f t="shared" ref="CC6:CK6" si="9">IF(CC7="",NA(),CC7)</f>
        <v>256.05</v>
      </c>
      <c r="CD6" s="21">
        <f t="shared" si="9"/>
        <v>224.23</v>
      </c>
      <c r="CE6" s="21">
        <f t="shared" si="9"/>
        <v>239.05</v>
      </c>
      <c r="CF6" s="21">
        <f t="shared" si="9"/>
        <v>237.18</v>
      </c>
      <c r="CG6" s="21">
        <f t="shared" si="9"/>
        <v>228.99</v>
      </c>
      <c r="CH6" s="21">
        <f t="shared" si="9"/>
        <v>222.41</v>
      </c>
      <c r="CI6" s="21">
        <f t="shared" si="9"/>
        <v>228.21</v>
      </c>
      <c r="CJ6" s="21">
        <f t="shared" si="9"/>
        <v>246.9</v>
      </c>
      <c r="CK6" s="21">
        <f t="shared" si="9"/>
        <v>250.43</v>
      </c>
      <c r="CL6" s="20" t="str">
        <f>IF(CL7="","",IF(CL7="-","【-】","【"&amp;SUBSTITUTE(TEXT(CL7,"#,##0.00"),"-","△")&amp;"】"))</f>
        <v>【271.15】</v>
      </c>
      <c r="CM6" s="21">
        <f>IF(CM7="",NA(),CM7)</f>
        <v>58.43</v>
      </c>
      <c r="CN6" s="21">
        <f t="shared" ref="CN6:CV6" si="10">IF(CN7="",NA(),CN7)</f>
        <v>60.31</v>
      </c>
      <c r="CO6" s="21">
        <f t="shared" si="10"/>
        <v>56.91</v>
      </c>
      <c r="CP6" s="21">
        <f t="shared" si="10"/>
        <v>55.98</v>
      </c>
      <c r="CQ6" s="21">
        <f t="shared" si="10"/>
        <v>54.88</v>
      </c>
      <c r="CR6" s="21">
        <f t="shared" si="10"/>
        <v>54.06</v>
      </c>
      <c r="CS6" s="21">
        <f t="shared" si="10"/>
        <v>55.26</v>
      </c>
      <c r="CT6" s="21">
        <f t="shared" si="10"/>
        <v>54.54</v>
      </c>
      <c r="CU6" s="21">
        <f t="shared" si="10"/>
        <v>52.9</v>
      </c>
      <c r="CV6" s="21">
        <f t="shared" si="10"/>
        <v>52.63</v>
      </c>
      <c r="CW6" s="20" t="str">
        <f>IF(CW7="","",IF(CW7="-","【-】","【"&amp;SUBSTITUTE(TEXT(CW7,"#,##0.00"),"-","△")&amp;"】"))</f>
        <v>【49.87】</v>
      </c>
      <c r="CX6" s="21">
        <f>IF(CX7="",NA(),CX7)</f>
        <v>97.21</v>
      </c>
      <c r="CY6" s="21">
        <f t="shared" ref="CY6:DG6" si="11">IF(CY7="",NA(),CY7)</f>
        <v>98.07</v>
      </c>
      <c r="CZ6" s="21">
        <f t="shared" si="11"/>
        <v>97.34</v>
      </c>
      <c r="DA6" s="21">
        <f t="shared" si="11"/>
        <v>97.61</v>
      </c>
      <c r="DB6" s="21">
        <f t="shared" si="11"/>
        <v>97.39</v>
      </c>
      <c r="DC6" s="21">
        <f t="shared" si="11"/>
        <v>90.11</v>
      </c>
      <c r="DD6" s="21">
        <f t="shared" si="11"/>
        <v>90.52</v>
      </c>
      <c r="DE6" s="21">
        <f t="shared" si="11"/>
        <v>90.3</v>
      </c>
      <c r="DF6" s="21">
        <f t="shared" si="11"/>
        <v>90.3</v>
      </c>
      <c r="DG6" s="21">
        <f t="shared" si="11"/>
        <v>90.32</v>
      </c>
      <c r="DH6" s="20" t="str">
        <f>IF(DH7="","",IF(DH7="-","【-】","【"&amp;SUBSTITUTE(TEXT(DH7,"#,##0.00"),"-","△")&amp;"】"))</f>
        <v>【87.54】</v>
      </c>
      <c r="DI6" s="21">
        <f>IF(DI7="",NA(),DI7)</f>
        <v>23.3</v>
      </c>
      <c r="DJ6" s="21">
        <f t="shared" ref="DJ6:DR6" si="12">IF(DJ7="",NA(),DJ7)</f>
        <v>25.91</v>
      </c>
      <c r="DK6" s="21">
        <f t="shared" si="12"/>
        <v>28.57</v>
      </c>
      <c r="DL6" s="21">
        <f t="shared" si="12"/>
        <v>31.18</v>
      </c>
      <c r="DM6" s="21">
        <f t="shared" si="12"/>
        <v>33.65</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152021</v>
      </c>
      <c r="D7" s="23">
        <v>46</v>
      </c>
      <c r="E7" s="23">
        <v>17</v>
      </c>
      <c r="F7" s="23">
        <v>5</v>
      </c>
      <c r="G7" s="23">
        <v>0</v>
      </c>
      <c r="H7" s="23" t="s">
        <v>96</v>
      </c>
      <c r="I7" s="23" t="s">
        <v>97</v>
      </c>
      <c r="J7" s="23" t="s">
        <v>98</v>
      </c>
      <c r="K7" s="23" t="s">
        <v>99</v>
      </c>
      <c r="L7" s="23" t="s">
        <v>100</v>
      </c>
      <c r="M7" s="23" t="s">
        <v>101</v>
      </c>
      <c r="N7" s="24" t="s">
        <v>102</v>
      </c>
      <c r="O7" s="24">
        <v>89.8</v>
      </c>
      <c r="P7" s="24">
        <v>3.44</v>
      </c>
      <c r="Q7" s="24">
        <v>88.14</v>
      </c>
      <c r="R7" s="24">
        <v>2596</v>
      </c>
      <c r="S7" s="24">
        <v>258205</v>
      </c>
      <c r="T7" s="24">
        <v>891.05</v>
      </c>
      <c r="U7" s="24">
        <v>289.77999999999997</v>
      </c>
      <c r="V7" s="24">
        <v>8825</v>
      </c>
      <c r="W7" s="24">
        <v>5.66</v>
      </c>
      <c r="X7" s="24">
        <v>1559.19</v>
      </c>
      <c r="Y7" s="24">
        <v>103.52</v>
      </c>
      <c r="Z7" s="24">
        <v>104.05</v>
      </c>
      <c r="AA7" s="24">
        <v>101.05</v>
      </c>
      <c r="AB7" s="24">
        <v>102.04</v>
      </c>
      <c r="AC7" s="24">
        <v>100.75</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32.19</v>
      </c>
      <c r="AV7" s="24">
        <v>41.56</v>
      </c>
      <c r="AW7" s="24">
        <v>43.85</v>
      </c>
      <c r="AX7" s="24">
        <v>53.05</v>
      </c>
      <c r="AY7" s="24">
        <v>62.87</v>
      </c>
      <c r="AZ7" s="24">
        <v>44.14</v>
      </c>
      <c r="BA7" s="24">
        <v>37.24</v>
      </c>
      <c r="BB7" s="24">
        <v>33.58</v>
      </c>
      <c r="BC7" s="24">
        <v>35.42</v>
      </c>
      <c r="BD7" s="24">
        <v>39.82</v>
      </c>
      <c r="BE7" s="24">
        <v>42.02</v>
      </c>
      <c r="BF7" s="24">
        <v>1368.35</v>
      </c>
      <c r="BG7" s="24">
        <v>1195.23</v>
      </c>
      <c r="BH7" s="24">
        <v>1013.7</v>
      </c>
      <c r="BI7" s="24">
        <v>827.26</v>
      </c>
      <c r="BJ7" s="24">
        <v>608.02</v>
      </c>
      <c r="BK7" s="24">
        <v>654.71</v>
      </c>
      <c r="BL7" s="24">
        <v>783.8</v>
      </c>
      <c r="BM7" s="24">
        <v>778.81</v>
      </c>
      <c r="BN7" s="24">
        <v>718.49</v>
      </c>
      <c r="BO7" s="24">
        <v>743.31</v>
      </c>
      <c r="BP7" s="24">
        <v>785.1</v>
      </c>
      <c r="BQ7" s="24">
        <v>53.34</v>
      </c>
      <c r="BR7" s="24">
        <v>44.59</v>
      </c>
      <c r="BS7" s="24">
        <v>50.84</v>
      </c>
      <c r="BT7" s="24">
        <v>47.51</v>
      </c>
      <c r="BU7" s="24">
        <v>52.45</v>
      </c>
      <c r="BV7" s="24">
        <v>65.37</v>
      </c>
      <c r="BW7" s="24">
        <v>68.11</v>
      </c>
      <c r="BX7" s="24">
        <v>67.23</v>
      </c>
      <c r="BY7" s="24">
        <v>61.82</v>
      </c>
      <c r="BZ7" s="24">
        <v>61.15</v>
      </c>
      <c r="CA7" s="24">
        <v>56.93</v>
      </c>
      <c r="CB7" s="24">
        <v>213.56</v>
      </c>
      <c r="CC7" s="24">
        <v>256.05</v>
      </c>
      <c r="CD7" s="24">
        <v>224.23</v>
      </c>
      <c r="CE7" s="24">
        <v>239.05</v>
      </c>
      <c r="CF7" s="24">
        <v>237.18</v>
      </c>
      <c r="CG7" s="24">
        <v>228.99</v>
      </c>
      <c r="CH7" s="24">
        <v>222.41</v>
      </c>
      <c r="CI7" s="24">
        <v>228.21</v>
      </c>
      <c r="CJ7" s="24">
        <v>246.9</v>
      </c>
      <c r="CK7" s="24">
        <v>250.43</v>
      </c>
      <c r="CL7" s="24">
        <v>271.14999999999998</v>
      </c>
      <c r="CM7" s="24">
        <v>58.43</v>
      </c>
      <c r="CN7" s="24">
        <v>60.31</v>
      </c>
      <c r="CO7" s="24">
        <v>56.91</v>
      </c>
      <c r="CP7" s="24">
        <v>55.98</v>
      </c>
      <c r="CQ7" s="24">
        <v>54.88</v>
      </c>
      <c r="CR7" s="24">
        <v>54.06</v>
      </c>
      <c r="CS7" s="24">
        <v>55.26</v>
      </c>
      <c r="CT7" s="24">
        <v>54.54</v>
      </c>
      <c r="CU7" s="24">
        <v>52.9</v>
      </c>
      <c r="CV7" s="24">
        <v>52.63</v>
      </c>
      <c r="CW7" s="24">
        <v>49.87</v>
      </c>
      <c r="CX7" s="24">
        <v>97.21</v>
      </c>
      <c r="CY7" s="24">
        <v>98.07</v>
      </c>
      <c r="CZ7" s="24">
        <v>97.34</v>
      </c>
      <c r="DA7" s="24">
        <v>97.61</v>
      </c>
      <c r="DB7" s="24">
        <v>97.39</v>
      </c>
      <c r="DC7" s="24">
        <v>90.11</v>
      </c>
      <c r="DD7" s="24">
        <v>90.52</v>
      </c>
      <c r="DE7" s="24">
        <v>90.3</v>
      </c>
      <c r="DF7" s="24">
        <v>90.3</v>
      </c>
      <c r="DG7" s="24">
        <v>90.32</v>
      </c>
      <c r="DH7" s="24">
        <v>87.54</v>
      </c>
      <c r="DI7" s="24">
        <v>23.3</v>
      </c>
      <c r="DJ7" s="24">
        <v>25.91</v>
      </c>
      <c r="DK7" s="24">
        <v>28.57</v>
      </c>
      <c r="DL7" s="24">
        <v>31.18</v>
      </c>
      <c r="DM7" s="24">
        <v>33.65</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