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00　★☆照会・回答☆★\000　財政課\R05年度\R06.01.17（神代・渋谷）公営企業に係る経営比較分析表(令和4年度)の分析等について\04_回答\簡水\"/>
    </mc:Choice>
  </mc:AlternateContent>
  <workbookProtection workbookAlgorithmName="SHA-512" workbookHashValue="7ziHIfGqimcsGmdS9vo5YhCC7Puvbs6mGBGJRA0cFAU49ZgD9BzdAVF3tP3wTzXKTm5bZNqvpLatF+NPgYLYbw==" workbookSaltValue="vRy9YQm/60O37/61AOHd+w==" workbookSpinCount="100000" lockStructure="1"/>
  <bookViews>
    <workbookView xWindow="0" yWindow="0" windowWidth="15360" windowHeight="7635"/>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<sst xmlns="http://schemas.openxmlformats.org/spreadsheetml/2006/main" count="272" uniqueCount="114">
  <si>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</si>
  <si>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</si>
  <si>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</si>
  <si>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</si>
  <si>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</si>
  <si>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</si>
  <si>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</si>
  <si>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</si>
  <si>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</si>
  <si>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</si>
  <si>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</si>
  <si>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</si>
  <si>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</si>
  <si>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</si>
  <si>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</si>
  <si>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</si>
  <si>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</si>
  <si>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</si>
  <si>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</si>
  <si>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</si>
  <si>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</si>
  <si>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</si>
  <si>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</si>
  <si>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</si>
  <si>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</si>
  <si>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</si>
  <si>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</si>
  <si>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</si>
  <si>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</si>
  <si>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</si>
  <si>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</si>
  <si>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</si>
  <si>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</si>
  <si>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</si>
  <si>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</si>
  <si>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</si>
  <si>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</si>
  <si>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</si>
  <si>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</si>
  <si>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</si>
  <si>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</si>
  <si>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</si>
  <si>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</si>
  <si>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</si>
  <si>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</si>
  <si>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</si>
  <si>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</si>
  <si>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</si>
  <si>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</si>
  <si>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</si>
  <si>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</si>
  <si>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</si>
  <si>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</si>
  <si>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</si>
  <si>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</si>
  <si>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</si>
  <si>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</si>
  <si>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</si>
  <si>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</si>
  <si>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</si>
  <si>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</si>
  <si>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</si>
  <si>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</si>
  <si>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</si>
  <si>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</si>
  <si>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</si>
  <si>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</si>
  <si>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</si>
  <si>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</si>
  <si>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</si>
  <si>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</si>
  <si>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</si>
  <si>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</si>
  <si>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</si>
  <si>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</si>
  <si>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</si>
  <si>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</si>
  <si>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</si>
  <si>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</si>
  <si>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</si>
  <si>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</si>
  <si>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</si>
  <si>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</si>
  <si>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</si>
  <si>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</si>
  <si>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</si>
  <si>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</si>
  <si>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</si>
  <si>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</si>
  <si>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</si>
  <si>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</si>
  <si>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</si>
  <si>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</si>
  <si>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</si>
  <si>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</si>
  <si>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</si>
  <si>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</si>
  <si>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</si>
  <si>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</si>
  <si>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</si>
  <si>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</si>
  <si>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</si>
  <si>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</si>
  <si>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</si>
  <si>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</si>
  <si>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</si>
  <si>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</si>
  <si>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</si>
  <si>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</si>
  <si>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</si>
  <si>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</si>
  <si>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①有形固定資産減価償却率は、起伏のある中山間地域での給水には多くのポンプ場等の施設を必要とし、これら施設の機械設備は法定耐用年数が短いため、類似団体平均値、全国平均を上回っている。
②管路経年化率は、多くの管路が平成に入ってから布設しており老朽管が少ないため、類似団体平均値、全国平均を下回っている。
③管路更新率は、管路経年化率が低く更新対象管路が少ないため、類似団体平均値、全国平均を下回っている。
</t>
  </si>
  <si>
    <t>　中山間地域に点在する14の給水区域に浄水場が15か所あり、浄水場１か所当たりの給水人口が少なく効率的な施設運用ができないため、給水収益で賄えない施設や管路の維持管理費等を一般会計からの補助金に依存せざるを得ない状況にある。
　今後、更に人口減少により経営状況は厳しさを増していくと見込まれるため、有収率の向上を図り、一層の経費削減に努めるほか、施設のダウンサイジングなど事業の見直しや適切な施設の維持管理による長寿命化などにより更新事業費を抑制するとともに、経営の安定化を図るため、上水道への事業統合を検討していく必要がある。
（令和２年度から地方公営企業法の全部を適用）</t>
    <rPh sb="266" eb="268">
      <t>レイワ</t>
    </rPh>
    <rPh sb="269" eb="271">
      <t>ネンド</t>
    </rPh>
    <rPh sb="273" eb="280">
      <t>チホウコウエイキギョウホウ</t>
    </rPh>
    <rPh sb="281" eb="283">
      <t>ゼンブ</t>
    </rPh>
    <phoneticPr fontId="4"/>
  </si>
  <si>
    <t xml:space="preserve">①経常収支比率は、経常費用の増加により1.62％低下したが、事業支援として一般会計からの補助金により100％以上を維持しており、類似団体平均値、全国平均を上回っている。
③流動比率は、企業会計適用から3年目で内部留保を蓄積する期間が短いため、100％以下となっており、類似団体平均値、全国平均を下回っている。流動負債に対する支払能力は100％以下となっているが、流動負債のうち企業債償還金は翌年度の損益勘定留保資金等の内部留保資金を財源として支払いをするため、短期債務の支払いに対する資金に不足は生じていない。
④企業債残高対給水収益比率は、給水収益の減少により上昇し、全国平均を上回っているが類似団体平均値を下回っている。
⑤料金回収率は、給水原価の増加により1.97％低下し、類似団体平均値、全国平均を下回っており、給水収益は経常費用の33％程度しか賄えない状況にある。
⑥給水原価は、経常費用の増加により上昇し、類似団体平均値、全国平均を上回っている。
⑦施設利用率は、浄水場１か所当たりの給水人口が少なく、中山間地域に点在する浄水場の統合は地勢的に困難であるため、類似団体平均値、全国平均を下回っている。
⑧有収率は、老朽管の計画的更新のほか、漏水調査による管路修繕を行っているが、漏水と思われる不明水量の増加により低下した。しかし、多くの管路が平成に入ってから布設しており、老朽管からの漏水が少ないため、類似団体平均値、全国平均を上回っている。
</t>
    <rPh sb="276" eb="278">
      <t>ゲンショウ</t>
    </rPh>
    <rPh sb="281" eb="283">
      <t>ジョウショウ</t>
    </rPh>
    <rPh sb="548" eb="549">
      <t>オモ</t>
    </rPh>
    <rPh sb="552" eb="554">
      <t>フメイ</t>
    </rPh>
    <rPh sb="554" eb="556">
      <t>スイリョウ</t>
    </rPh>
    <rPh sb="557" eb="559">
      <t>ゾウカ</t>
    </rPh>
    <rPh sb="562" eb="56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</si>
</sst>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0.23</c:v>
                </c:pt>
                <c:pt idx="3">
                  <c:v>0.26</c:v>
                </c:pt>
                <c:pt idx="4">
                  <c:v>0.21</c:v>
                </c:pt>
              </c:numCache>
            </c:numRef>
          </c:val>
          <c:extLst>
            <c:ext xmlns:c16="http://schemas.microsoft.com/office/drawing/2014/chart" uri="{C3380CC4-5D6E-409C-BE32-E72D297353CC}">
              <c16:uniqueId val="{00000000-6F9E-4F27-9616-3D0F158E9D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0.26</c:v>
                </c:pt>
                <c:pt idx="3">
                  <c:v>0.28999999999999998</c:v>
                </c:pt>
                <c:pt idx="4">
                  <c:v>1.8</c:v>
                </c:pt>
              </c:numCache>
            </c:numRef>
          </c:val>
          <c:smooth val="0"/>
          <c:extLst>
            <c:ext xmlns:c16="http://schemas.microsoft.com/office/drawing/2014/chart" uri="{C3380CC4-5D6E-409C-BE32-E72D297353CC}">
              <c16:uniqueId val="{00000001-6F9E-4F27-9616-3D0F158E9D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108.77</c:v>
                </c:pt>
                <c:pt idx="3">
                  <c:v>108.63</c:v>
                </c:pt>
                <c:pt idx="4">
                  <c:v>107.01</c:v>
                </c:pt>
              </c:numCache>
            </c:numRef>
          </c:val>
          <c:extLst>
            <c:ext xmlns:c16="http://schemas.microsoft.com/office/drawing/2014/chart" uri="{C3380CC4-5D6E-409C-BE32-E72D297353CC}">
              <c16:uniqueId val="{00000000-3610-4D19-AD4A-69C081CF54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103.57</c:v>
                </c:pt>
                <c:pt idx="3">
                  <c:v>100.97</c:v>
                </c:pt>
                <c:pt idx="4">
                  <c:v>101.68</c:v>
                </c:pt>
              </c:numCache>
            </c:numRef>
          </c:val>
          <c:smooth val="0"/>
          <c:extLst>
            <c:ext xmlns:c16="http://schemas.microsoft.com/office/drawing/2014/chart" uri="{C3380CC4-5D6E-409C-BE32-E72D297353CC}">
              <c16:uniqueId val="{00000001-3610-4D19-AD4A-69C081CF54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53.04</c:v>
                </c:pt>
                <c:pt idx="3">
                  <c:v>54.69</c:v>
                </c:pt>
                <c:pt idx="4">
                  <c:v>55.23</c:v>
                </c:pt>
              </c:numCache>
            </c:numRef>
          </c:val>
          <c:extLst>
            <c:ext xmlns:c16="http://schemas.microsoft.com/office/drawing/2014/chart" uri="{C3380CC4-5D6E-409C-BE32-E72D297353CC}">
              <c16:uniqueId val="{00000000-BA5F-488E-BE7B-EF2C2830E1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31.44</c:v>
                </c:pt>
                <c:pt idx="3">
                  <c:v>35.43</c:v>
                </c:pt>
                <c:pt idx="4">
                  <c:v>41.69</c:v>
                </c:pt>
              </c:numCache>
            </c:numRef>
          </c:val>
          <c:smooth val="0"/>
          <c:extLst>
            <c:ext xmlns:c16="http://schemas.microsoft.com/office/drawing/2014/chart" uri="{C3380CC4-5D6E-409C-BE32-E72D297353CC}">
              <c16:uniqueId val="{00000001-BA5F-488E-BE7B-EF2C2830E1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9.23</c:v>
                </c:pt>
                <c:pt idx="3">
                  <c:v>10.19</c:v>
                </c:pt>
                <c:pt idx="4">
                  <c:v>10.52</c:v>
                </c:pt>
              </c:numCache>
            </c:numRef>
          </c:val>
          <c:extLst>
            <c:ext xmlns:c16="http://schemas.microsoft.com/office/drawing/2014/chart" uri="{C3380CC4-5D6E-409C-BE32-E72D297353CC}">
              <c16:uniqueId val="{00000000-A6AF-4696-957E-1776B7A376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10.78</c:v>
                </c:pt>
                <c:pt idx="3">
                  <c:v>11.16</c:v>
                </c:pt>
                <c:pt idx="4">
                  <c:v>14.82</c:v>
                </c:pt>
              </c:numCache>
            </c:numRef>
          </c:val>
          <c:smooth val="0"/>
          <c:extLst>
            <c:ext xmlns:c16="http://schemas.microsoft.com/office/drawing/2014/chart" uri="{C3380CC4-5D6E-409C-BE32-E72D297353CC}">
              <c16:uniqueId val="{00000001-A6AF-4696-957E-1776B7A376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11-47BE-A09F-687CFDB2FD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5.78</c:v>
                </c:pt>
                <c:pt idx="3">
                  <c:v>8.73</c:v>
                </c:pt>
                <c:pt idx="4">
                  <c:v>15.24</c:v>
                </c:pt>
              </c:numCache>
            </c:numRef>
          </c:val>
          <c:smooth val="0"/>
          <c:extLst>
            <c:ext xmlns:c16="http://schemas.microsoft.com/office/drawing/2014/chart" uri="{C3380CC4-5D6E-409C-BE32-E72D297353CC}">
              <c16:uniqueId val="{00000001-1311-47BE-A09F-687CFDB2FD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62.94</c:v>
                </c:pt>
                <c:pt idx="3">
                  <c:v>70.989999999999995</c:v>
                </c:pt>
                <c:pt idx="4">
                  <c:v>63.95</c:v>
                </c:pt>
              </c:numCache>
            </c:numRef>
          </c:val>
          <c:extLst>
            <c:ext xmlns:c16="http://schemas.microsoft.com/office/drawing/2014/chart" uri="{C3380CC4-5D6E-409C-BE32-E72D297353CC}">
              <c16:uniqueId val="{00000000-BCFA-4D38-AD90-6337C49B7C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92.24</c:v>
                </c:pt>
                <c:pt idx="3">
                  <c:v>116</c:v>
                </c:pt>
                <c:pt idx="4">
                  <c:v>132.63999999999999</c:v>
                </c:pt>
              </c:numCache>
            </c:numRef>
          </c:val>
          <c:smooth val="0"/>
          <c:extLst>
            <c:ext xmlns:c16="http://schemas.microsoft.com/office/drawing/2014/chart" uri="{C3380CC4-5D6E-409C-BE32-E72D297353CC}">
              <c16:uniqueId val="{00000001-BCFA-4D38-AD90-6337C49B7C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1467.37</c:v>
                </c:pt>
                <c:pt idx="3">
                  <c:v>1423.66</c:v>
                </c:pt>
                <c:pt idx="4">
                  <c:v>1448.02</c:v>
                </c:pt>
              </c:numCache>
            </c:numRef>
          </c:val>
          <c:extLst>
            <c:ext xmlns:c16="http://schemas.microsoft.com/office/drawing/2014/chart" uri="{C3380CC4-5D6E-409C-BE32-E72D297353CC}">
              <c16:uniqueId val="{00000000-9589-4ABB-9E8B-4EBE43E764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1546.97</c:v>
                </c:pt>
                <c:pt idx="3">
                  <c:v>1471.36</c:v>
                </c:pt>
                <c:pt idx="4">
                  <c:v>1495.64</c:v>
                </c:pt>
              </c:numCache>
            </c:numRef>
          </c:val>
          <c:smooth val="0"/>
          <c:extLst>
            <c:ext xmlns:c16="http://schemas.microsoft.com/office/drawing/2014/chart" uri="{C3380CC4-5D6E-409C-BE32-E72D297353CC}">
              <c16:uniqueId val="{00000001-9589-4ABB-9E8B-4EBE43E764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36.159999999999997</c:v>
                </c:pt>
                <c:pt idx="3">
                  <c:v>35.340000000000003</c:v>
                </c:pt>
                <c:pt idx="4">
                  <c:v>33.369999999999997</c:v>
                </c:pt>
              </c:numCache>
            </c:numRef>
          </c:val>
          <c:extLst>
            <c:ext xmlns:c16="http://schemas.microsoft.com/office/drawing/2014/chart" uri="{C3380CC4-5D6E-409C-BE32-E72D297353CC}">
              <c16:uniqueId val="{00000000-4869-4208-BC51-0A5CE38443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51.1</c:v>
                </c:pt>
                <c:pt idx="3">
                  <c:v>51.76</c:v>
                </c:pt>
                <c:pt idx="4">
                  <c:v>46.15</c:v>
                </c:pt>
              </c:numCache>
            </c:numRef>
          </c:val>
          <c:smooth val="0"/>
          <c:extLst>
            <c:ext xmlns:c16="http://schemas.microsoft.com/office/drawing/2014/chart" uri="{C3380CC4-5D6E-409C-BE32-E72D297353CC}">
              <c16:uniqueId val="{00000001-4869-4208-BC51-0A5CE38443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463.13</c:v>
                </c:pt>
                <c:pt idx="3">
                  <c:v>473.73</c:v>
                </c:pt>
                <c:pt idx="4">
                  <c:v>502.76</c:v>
                </c:pt>
              </c:numCache>
            </c:numRef>
          </c:val>
          <c:extLst>
            <c:ext xmlns:c16="http://schemas.microsoft.com/office/drawing/2014/chart" uri="{C3380CC4-5D6E-409C-BE32-E72D297353CC}">
              <c16:uniqueId val="{00000000-546B-4362-A14A-0B5EF52CC8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269.64</c:v>
                </c:pt>
                <c:pt idx="3">
                  <c:v>276.18</c:v>
                </c:pt>
                <c:pt idx="4">
                  <c:v>315.83</c:v>
                </c:pt>
              </c:numCache>
            </c:numRef>
          </c:val>
          <c:smooth val="0"/>
          <c:extLst>
            <c:ext xmlns:c16="http://schemas.microsoft.com/office/drawing/2014/chart" uri="{C3380CC4-5D6E-409C-BE32-E72D297353CC}">
              <c16:uniqueId val="{00000001-546B-4362-A14A-0B5EF52CC8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46.49</c:v>
                </c:pt>
                <c:pt idx="3">
                  <c:v>44.55</c:v>
                </c:pt>
                <c:pt idx="4">
                  <c:v>45.4</c:v>
                </c:pt>
              </c:numCache>
            </c:numRef>
          </c:val>
          <c:extLst>
            <c:ext xmlns:c16="http://schemas.microsoft.com/office/drawing/2014/chart" uri="{C3380CC4-5D6E-409C-BE32-E72D297353CC}">
              <c16:uniqueId val="{00000000-00C6-4B25-9820-9C3D1C273E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54.14</c:v>
                </c:pt>
                <c:pt idx="3">
                  <c:v>53.79</c:v>
                </c:pt>
                <c:pt idx="4">
                  <c:v>56.4</c:v>
                </c:pt>
              </c:numCache>
            </c:numRef>
          </c:val>
          <c:smooth val="0"/>
          <c:extLst>
            <c:ext xmlns:c16="http://schemas.microsoft.com/office/drawing/2014/chart" uri="{C3380CC4-5D6E-409C-BE32-E72D297353CC}">
              <c16:uniqueId val="{00000001-00C6-4B25-9820-9C3D1C273E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80.290000000000006</c:v>
                </c:pt>
                <c:pt idx="3">
                  <c:v>84.18</c:v>
                </c:pt>
                <c:pt idx="4">
                  <c:v>80.489999999999995</c:v>
                </c:pt>
              </c:numCache>
            </c:numRef>
          </c:val>
          <c:extLst>
            <c:ext xmlns:c16="http://schemas.microsoft.com/office/drawing/2014/chart" uri="{C3380CC4-5D6E-409C-BE32-E72D297353CC}">
              <c16:uniqueId val="{00000000-AF46-418F-BEFA-19A7D3A76C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76.239999999999995</c:v>
                </c:pt>
                <c:pt idx="3">
                  <c:v>73.81</c:v>
                </c:pt>
                <c:pt idx="4">
                  <c:v>73.099999999999994</c:v>
                </c:pt>
              </c:numCache>
            </c:numRef>
          </c:val>
          <c:smooth val="0"/>
          <c:extLst>
            <c:ext xmlns:c16="http://schemas.microsoft.com/office/drawing/2014/chart" uri="{C3380CC4-5D6E-409C-BE32-E72D297353CC}">
              <c16:uniqueId val="{00000001-AF46-418F-BEFA-19A7D3A76C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9" zoomScaleNormal="100" workbookViewId="0">
      <selection activeCell="CE23" sqref="CE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長岡市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261287</v>
      </c>
      <c r="AM8" s="45"/>
      <c r="AN8" s="45"/>
      <c r="AO8" s="45"/>
      <c r="AP8" s="45"/>
      <c r="AQ8" s="45"/>
      <c r="AR8" s="45"/>
      <c r="AS8" s="45"/>
      <c r="AT8" s="46">
        <f>データ!$S$6</f>
        <v>891.05</v>
      </c>
      <c r="AU8" s="47"/>
      <c r="AV8" s="47"/>
      <c r="AW8" s="47"/>
      <c r="AX8" s="47"/>
      <c r="AY8" s="47"/>
      <c r="AZ8" s="47"/>
      <c r="BA8" s="47"/>
      <c r="BB8" s="48">
        <f>データ!$T$6</f>
        <v>293.23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60.96</v>
      </c>
      <c r="J10" s="47"/>
      <c r="K10" s="47"/>
      <c r="L10" s="47"/>
      <c r="M10" s="47"/>
      <c r="N10" s="47"/>
      <c r="O10" s="81"/>
      <c r="P10" s="48">
        <f>データ!$P$6</f>
        <v>2.27</v>
      </c>
      <c r="Q10" s="48"/>
      <c r="R10" s="48"/>
      <c r="S10" s="48"/>
      <c r="T10" s="48"/>
      <c r="U10" s="48"/>
      <c r="V10" s="48"/>
      <c r="W10" s="45">
        <f>データ!$Q$6</f>
        <v>3003</v>
      </c>
      <c r="X10" s="45"/>
      <c r="Y10" s="45"/>
      <c r="Z10" s="45"/>
      <c r="AA10" s="45"/>
      <c r="AB10" s="45"/>
      <c r="AC10" s="45"/>
      <c r="AD10" s="2"/>
      <c r="AE10" s="2"/>
      <c r="AF10" s="2"/>
      <c r="AG10" s="2"/>
      <c r="AH10" s="2"/>
      <c r="AI10" s="2"/>
      <c r="AJ10" s="2"/>
      <c r="AK10" s="2"/>
      <c r="AL10" s="45">
        <f>データ!$U$6</f>
        <v>5898</v>
      </c>
      <c r="AM10" s="45"/>
      <c r="AN10" s="45"/>
      <c r="AO10" s="45"/>
      <c r="AP10" s="45"/>
      <c r="AQ10" s="45"/>
      <c r="AR10" s="45"/>
      <c r="AS10" s="45"/>
      <c r="AT10" s="46">
        <f>データ!$V$6</f>
        <v>23.41</v>
      </c>
      <c r="AU10" s="47"/>
      <c r="AV10" s="47"/>
      <c r="AW10" s="47"/>
      <c r="AX10" s="47"/>
      <c r="AY10" s="47"/>
      <c r="AZ10" s="47"/>
      <c r="BA10" s="47"/>
      <c r="BB10" s="48">
        <f>データ!$W$6</f>
        <v>251.94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85"/>
      <c r="BN47" s="85"/>
      <c r="BO47" s="85"/>
      <c r="BP47" s="85"/>
      <c r="BQ47" s="85"/>
      <c r="BR47" s="85"/>
      <c r="BS47" s="85"/>
      <c r="BT47" s="85"/>
      <c r="BU47" s="85"/>
      <c r="BV47" s="85"/>
      <c r="BW47" s="85"/>
      <c r="BX47" s="85"/>
      <c r="BY47" s="85"/>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5"/>
      <c r="BN48" s="85"/>
      <c r="BO48" s="85"/>
      <c r="BP48" s="85"/>
      <c r="BQ48" s="85"/>
      <c r="BR48" s="85"/>
      <c r="BS48" s="85"/>
      <c r="BT48" s="85"/>
      <c r="BU48" s="85"/>
      <c r="BV48" s="85"/>
      <c r="BW48" s="85"/>
      <c r="BX48" s="85"/>
      <c r="BY48" s="85"/>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5"/>
      <c r="BN49" s="85"/>
      <c r="BO49" s="85"/>
      <c r="BP49" s="85"/>
      <c r="BQ49" s="85"/>
      <c r="BR49" s="85"/>
      <c r="BS49" s="85"/>
      <c r="BT49" s="85"/>
      <c r="BU49" s="85"/>
      <c r="BV49" s="85"/>
      <c r="BW49" s="85"/>
      <c r="BX49" s="85"/>
      <c r="BY49" s="85"/>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5"/>
      <c r="BN50" s="85"/>
      <c r="BO50" s="85"/>
      <c r="BP50" s="85"/>
      <c r="BQ50" s="85"/>
      <c r="BR50" s="85"/>
      <c r="BS50" s="85"/>
      <c r="BT50" s="85"/>
      <c r="BU50" s="85"/>
      <c r="BV50" s="85"/>
      <c r="BW50" s="85"/>
      <c r="BX50" s="85"/>
      <c r="BY50" s="85"/>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5"/>
      <c r="BN51" s="85"/>
      <c r="BO51" s="85"/>
      <c r="BP51" s="85"/>
      <c r="BQ51" s="85"/>
      <c r="BR51" s="85"/>
      <c r="BS51" s="85"/>
      <c r="BT51" s="85"/>
      <c r="BU51" s="85"/>
      <c r="BV51" s="85"/>
      <c r="BW51" s="85"/>
      <c r="BX51" s="85"/>
      <c r="BY51" s="85"/>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5"/>
      <c r="BN52" s="85"/>
      <c r="BO52" s="85"/>
      <c r="BP52" s="85"/>
      <c r="BQ52" s="85"/>
      <c r="BR52" s="85"/>
      <c r="BS52" s="85"/>
      <c r="BT52" s="85"/>
      <c r="BU52" s="85"/>
      <c r="BV52" s="85"/>
      <c r="BW52" s="85"/>
      <c r="BX52" s="85"/>
      <c r="BY52" s="85"/>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5"/>
      <c r="BN53" s="85"/>
      <c r="BO53" s="85"/>
      <c r="BP53" s="85"/>
      <c r="BQ53" s="85"/>
      <c r="BR53" s="85"/>
      <c r="BS53" s="85"/>
      <c r="BT53" s="85"/>
      <c r="BU53" s="85"/>
      <c r="BV53" s="85"/>
      <c r="BW53" s="85"/>
      <c r="BX53" s="85"/>
      <c r="BY53" s="85"/>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5"/>
      <c r="BN54" s="85"/>
      <c r="BO54" s="85"/>
      <c r="BP54" s="85"/>
      <c r="BQ54" s="85"/>
      <c r="BR54" s="85"/>
      <c r="BS54" s="85"/>
      <c r="BT54" s="85"/>
      <c r="BU54" s="85"/>
      <c r="BV54" s="85"/>
      <c r="BW54" s="85"/>
      <c r="BX54" s="85"/>
      <c r="BY54" s="85"/>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5"/>
      <c r="BN55" s="85"/>
      <c r="BO55" s="85"/>
      <c r="BP55" s="85"/>
      <c r="BQ55" s="85"/>
      <c r="BR55" s="85"/>
      <c r="BS55" s="85"/>
      <c r="BT55" s="85"/>
      <c r="BU55" s="85"/>
      <c r="BV55" s="85"/>
      <c r="BW55" s="85"/>
      <c r="BX55" s="85"/>
      <c r="BY55" s="85"/>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5"/>
      <c r="BN56" s="85"/>
      <c r="BO56" s="85"/>
      <c r="BP56" s="85"/>
      <c r="BQ56" s="85"/>
      <c r="BR56" s="85"/>
      <c r="BS56" s="85"/>
      <c r="BT56" s="85"/>
      <c r="BU56" s="85"/>
      <c r="BV56" s="85"/>
      <c r="BW56" s="85"/>
      <c r="BX56" s="85"/>
      <c r="BY56" s="85"/>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5"/>
      <c r="BN57" s="85"/>
      <c r="BO57" s="85"/>
      <c r="BP57" s="85"/>
      <c r="BQ57" s="85"/>
      <c r="BR57" s="85"/>
      <c r="BS57" s="85"/>
      <c r="BT57" s="85"/>
      <c r="BU57" s="85"/>
      <c r="BV57" s="85"/>
      <c r="BW57" s="85"/>
      <c r="BX57" s="85"/>
      <c r="BY57" s="85"/>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5"/>
      <c r="BN58" s="85"/>
      <c r="BO58" s="85"/>
      <c r="BP58" s="85"/>
      <c r="BQ58" s="85"/>
      <c r="BR58" s="85"/>
      <c r="BS58" s="85"/>
      <c r="BT58" s="85"/>
      <c r="BU58" s="85"/>
      <c r="BV58" s="85"/>
      <c r="BW58" s="85"/>
      <c r="BX58" s="85"/>
      <c r="BY58" s="85"/>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5"/>
      <c r="BN59" s="85"/>
      <c r="BO59" s="85"/>
      <c r="BP59" s="85"/>
      <c r="BQ59" s="85"/>
      <c r="BR59" s="85"/>
      <c r="BS59" s="85"/>
      <c r="BT59" s="85"/>
      <c r="BU59" s="85"/>
      <c r="BV59" s="85"/>
      <c r="BW59" s="85"/>
      <c r="BX59" s="85"/>
      <c r="BY59" s="85"/>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5"/>
      <c r="BN60" s="85"/>
      <c r="BO60" s="85"/>
      <c r="BP60" s="85"/>
      <c r="BQ60" s="85"/>
      <c r="BR60" s="85"/>
      <c r="BS60" s="85"/>
      <c r="BT60" s="85"/>
      <c r="BU60" s="85"/>
      <c r="BV60" s="85"/>
      <c r="BW60" s="85"/>
      <c r="BX60" s="85"/>
      <c r="BY60" s="85"/>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5"/>
      <c r="BN61" s="85"/>
      <c r="BO61" s="85"/>
      <c r="BP61" s="85"/>
      <c r="BQ61" s="85"/>
      <c r="BR61" s="85"/>
      <c r="BS61" s="85"/>
      <c r="BT61" s="85"/>
      <c r="BU61" s="85"/>
      <c r="BV61" s="85"/>
      <c r="BW61" s="85"/>
      <c r="BX61" s="85"/>
      <c r="BY61" s="85"/>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5"/>
      <c r="BN62" s="85"/>
      <c r="BO62" s="85"/>
      <c r="BP62" s="85"/>
      <c r="BQ62" s="85"/>
      <c r="BR62" s="85"/>
      <c r="BS62" s="85"/>
      <c r="BT62" s="85"/>
      <c r="BU62" s="85"/>
      <c r="BV62" s="85"/>
      <c r="BW62" s="85"/>
      <c r="BX62" s="85"/>
      <c r="BY62" s="85"/>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5"/>
      <c r="BN63" s="85"/>
      <c r="BO63" s="85"/>
      <c r="BP63" s="85"/>
      <c r="BQ63" s="85"/>
      <c r="BR63" s="85"/>
      <c r="BS63" s="85"/>
      <c r="BT63" s="85"/>
      <c r="BU63" s="85"/>
      <c r="BV63" s="85"/>
      <c r="BW63" s="85"/>
      <c r="BX63" s="85"/>
      <c r="BY63" s="85"/>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Sdd3pdPaPD6vW+X7EODMT51kzgJqniW9KL37zjmOnVq1nL7yYc+cmGA4i3dSxH2oUB3u1LFvN8FycHlEVWzSXg==" saltValue="Lb4qIUd4i4VSaM5uYTWS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152021</v>
      </c>
      <c r="D6" s="20">
        <f t="shared" si="3"/>
        <v>46</v>
      </c>
      <c r="E6" s="20">
        <f t="shared" si="3"/>
        <v>1</v>
      </c>
      <c r="F6" s="20">
        <f t="shared" si="3"/>
        <v>0</v>
      </c>
      <c r="G6" s="20">
        <f t="shared" si="3"/>
        <v>5</v>
      </c>
      <c r="H6" s="20" t="str">
        <f t="shared" si="3"/>
        <v>新潟県　長岡市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60.96</v>
      </c>
      <c r="P6" s="21">
        <f t="shared" si="3"/>
        <v>2.27</v>
      </c>
      <c r="Q6" s="21">
        <f t="shared" si="3"/>
        <v>3003</v>
      </c>
      <c r="R6" s="21">
        <f t="shared" si="3"/>
        <v>261287</v>
      </c>
      <c r="S6" s="21">
        <f t="shared" si="3"/>
        <v>891.05</v>
      </c>
      <c r="T6" s="21">
        <f t="shared" si="3"/>
        <v>293.23</v>
      </c>
      <c r="U6" s="21">
        <f t="shared" si="3"/>
        <v>5898</v>
      </c>
      <c r="V6" s="21">
        <f t="shared" si="3"/>
        <v>23.41</v>
      </c>
      <c r="W6" s="21">
        <f t="shared" si="3"/>
        <v>251.94</v>
      </c>
      <c r="X6" s="22" t="str">
        <f>IF(X7="",NA(),X7)</f>
        <v>-</v>
      </c>
      <c r="Y6" s="22" t="str">
        <f t="shared" ref="Y6:AG6" si="4">IF(Y7="",NA(),Y7)</f>
        <v>-</v>
      </c>
      <c r="Z6" s="22">
        <f t="shared" si="4"/>
        <v>108.77</v>
      </c>
      <c r="AA6" s="22">
        <f t="shared" si="4"/>
        <v>108.63</v>
      </c>
      <c r="AB6" s="22">
        <f t="shared" si="4"/>
        <v>107.01</v>
      </c>
      <c r="AC6" s="22" t="str">
        <f t="shared" si="4"/>
        <v>-</v>
      </c>
      <c r="AD6" s="22" t="str">
        <f t="shared" si="4"/>
        <v>-</v>
      </c>
      <c r="AE6" s="22">
        <f t="shared" si="4"/>
        <v>103.57</v>
      </c>
      <c r="AF6" s="22">
        <f t="shared" si="4"/>
        <v>100.97</v>
      </c>
      <c r="AG6" s="22">
        <f t="shared" si="4"/>
        <v>101.68</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5.78</v>
      </c>
      <c r="AQ6" s="22">
        <f t="shared" si="5"/>
        <v>8.73</v>
      </c>
      <c r="AR6" s="22">
        <f t="shared" si="5"/>
        <v>15.24</v>
      </c>
      <c r="AS6" s="21" t="str">
        <f>IF(AS7="","",IF(AS7="-","【-】","【"&amp;SUBSTITUTE(TEXT(AS7,"#,##0.00"),"-","△")&amp;"】"))</f>
        <v>【30.67】</v>
      </c>
      <c r="AT6" s="22" t="str">
        <f>IF(AT7="",NA(),AT7)</f>
        <v>-</v>
      </c>
      <c r="AU6" s="22" t="str">
        <f t="shared" ref="AU6:BC6" si="6">IF(AU7="",NA(),AU7)</f>
        <v>-</v>
      </c>
      <c r="AV6" s="22">
        <f t="shared" si="6"/>
        <v>62.94</v>
      </c>
      <c r="AW6" s="22">
        <f t="shared" si="6"/>
        <v>70.989999999999995</v>
      </c>
      <c r="AX6" s="22">
        <f t="shared" si="6"/>
        <v>63.95</v>
      </c>
      <c r="AY6" s="22" t="str">
        <f t="shared" si="6"/>
        <v>-</v>
      </c>
      <c r="AZ6" s="22" t="str">
        <f t="shared" si="6"/>
        <v>-</v>
      </c>
      <c r="BA6" s="22">
        <f t="shared" si="6"/>
        <v>92.24</v>
      </c>
      <c r="BB6" s="22">
        <f t="shared" si="6"/>
        <v>116</v>
      </c>
      <c r="BC6" s="22">
        <f t="shared" si="6"/>
        <v>132.63999999999999</v>
      </c>
      <c r="BD6" s="21" t="str">
        <f>IF(BD7="","",IF(BD7="-","【-】","【"&amp;SUBSTITUTE(TEXT(BD7,"#,##0.00"),"-","△")&amp;"】"))</f>
        <v>【195.24】</v>
      </c>
      <c r="BE6" s="22" t="str">
        <f>IF(BE7="",NA(),BE7)</f>
        <v>-</v>
      </c>
      <c r="BF6" s="22" t="str">
        <f t="shared" ref="BF6:BN6" si="7">IF(BF7="",NA(),BF7)</f>
        <v>-</v>
      </c>
      <c r="BG6" s="22">
        <f t="shared" si="7"/>
        <v>1467.37</v>
      </c>
      <c r="BH6" s="22">
        <f t="shared" si="7"/>
        <v>1423.66</v>
      </c>
      <c r="BI6" s="22">
        <f t="shared" si="7"/>
        <v>1448.02</v>
      </c>
      <c r="BJ6" s="22" t="str">
        <f t="shared" si="7"/>
        <v>-</v>
      </c>
      <c r="BK6" s="22" t="str">
        <f t="shared" si="7"/>
        <v>-</v>
      </c>
      <c r="BL6" s="22">
        <f t="shared" si="7"/>
        <v>1546.97</v>
      </c>
      <c r="BM6" s="22">
        <f t="shared" si="7"/>
        <v>1471.36</v>
      </c>
      <c r="BN6" s="22">
        <f t="shared" si="7"/>
        <v>1495.64</v>
      </c>
      <c r="BO6" s="21" t="str">
        <f>IF(BO7="","",IF(BO7="-","【-】","【"&amp;SUBSTITUTE(TEXT(BO7,"#,##0.00"),"-","△")&amp;"】"))</f>
        <v>【1,090.93】</v>
      </c>
      <c r="BP6" s="22" t="str">
        <f>IF(BP7="",NA(),BP7)</f>
        <v>-</v>
      </c>
      <c r="BQ6" s="22" t="str">
        <f t="shared" ref="BQ6:BY6" si="8">IF(BQ7="",NA(),BQ7)</f>
        <v>-</v>
      </c>
      <c r="BR6" s="22">
        <f t="shared" si="8"/>
        <v>36.159999999999997</v>
      </c>
      <c r="BS6" s="22">
        <f t="shared" si="8"/>
        <v>35.340000000000003</v>
      </c>
      <c r="BT6" s="22">
        <f t="shared" si="8"/>
        <v>33.369999999999997</v>
      </c>
      <c r="BU6" s="22" t="str">
        <f t="shared" si="8"/>
        <v>-</v>
      </c>
      <c r="BV6" s="22" t="str">
        <f t="shared" si="8"/>
        <v>-</v>
      </c>
      <c r="BW6" s="22">
        <f t="shared" si="8"/>
        <v>51.1</v>
      </c>
      <c r="BX6" s="22">
        <f t="shared" si="8"/>
        <v>51.76</v>
      </c>
      <c r="BY6" s="22">
        <f t="shared" si="8"/>
        <v>46.15</v>
      </c>
      <c r="BZ6" s="21" t="str">
        <f>IF(BZ7="","",IF(BZ7="-","【-】","【"&amp;SUBSTITUTE(TEXT(BZ7,"#,##0.00"),"-","△")&amp;"】"))</f>
        <v>【58.61】</v>
      </c>
      <c r="CA6" s="22" t="str">
        <f>IF(CA7="",NA(),CA7)</f>
        <v>-</v>
      </c>
      <c r="CB6" s="22" t="str">
        <f t="shared" ref="CB6:CJ6" si="9">IF(CB7="",NA(),CB7)</f>
        <v>-</v>
      </c>
      <c r="CC6" s="22">
        <f t="shared" si="9"/>
        <v>463.13</v>
      </c>
      <c r="CD6" s="22">
        <f t="shared" si="9"/>
        <v>473.73</v>
      </c>
      <c r="CE6" s="22">
        <f t="shared" si="9"/>
        <v>502.76</v>
      </c>
      <c r="CF6" s="22" t="str">
        <f t="shared" si="9"/>
        <v>-</v>
      </c>
      <c r="CG6" s="22" t="str">
        <f t="shared" si="9"/>
        <v>-</v>
      </c>
      <c r="CH6" s="22">
        <f t="shared" si="9"/>
        <v>269.64</v>
      </c>
      <c r="CI6" s="22">
        <f t="shared" si="9"/>
        <v>276.18</v>
      </c>
      <c r="CJ6" s="22">
        <f t="shared" si="9"/>
        <v>315.83</v>
      </c>
      <c r="CK6" s="21" t="str">
        <f>IF(CK7="","",IF(CK7="-","【-】","【"&amp;SUBSTITUTE(TEXT(CK7,"#,##0.00"),"-","△")&amp;"】"))</f>
        <v>【274.97】</v>
      </c>
      <c r="CL6" s="22" t="str">
        <f>IF(CL7="",NA(),CL7)</f>
        <v>-</v>
      </c>
      <c r="CM6" s="22" t="str">
        <f t="shared" ref="CM6:CU6" si="10">IF(CM7="",NA(),CM7)</f>
        <v>-</v>
      </c>
      <c r="CN6" s="22">
        <f t="shared" si="10"/>
        <v>46.49</v>
      </c>
      <c r="CO6" s="22">
        <f t="shared" si="10"/>
        <v>44.55</v>
      </c>
      <c r="CP6" s="22">
        <f t="shared" si="10"/>
        <v>45.4</v>
      </c>
      <c r="CQ6" s="22" t="str">
        <f t="shared" si="10"/>
        <v>-</v>
      </c>
      <c r="CR6" s="22" t="str">
        <f t="shared" si="10"/>
        <v>-</v>
      </c>
      <c r="CS6" s="22">
        <f t="shared" si="10"/>
        <v>54.14</v>
      </c>
      <c r="CT6" s="22">
        <f t="shared" si="10"/>
        <v>53.79</v>
      </c>
      <c r="CU6" s="22">
        <f t="shared" si="10"/>
        <v>56.4</v>
      </c>
      <c r="CV6" s="21" t="str">
        <f>IF(CV7="","",IF(CV7="-","【-】","【"&amp;SUBSTITUTE(TEXT(CV7,"#,##0.00"),"-","△")&amp;"】"))</f>
        <v>【52.36】</v>
      </c>
      <c r="CW6" s="22" t="str">
        <f>IF(CW7="",NA(),CW7)</f>
        <v>-</v>
      </c>
      <c r="CX6" s="22" t="str">
        <f t="shared" ref="CX6:DF6" si="11">IF(CX7="",NA(),CX7)</f>
        <v>-</v>
      </c>
      <c r="CY6" s="22">
        <f t="shared" si="11"/>
        <v>80.290000000000006</v>
      </c>
      <c r="CZ6" s="22">
        <f t="shared" si="11"/>
        <v>84.18</v>
      </c>
      <c r="DA6" s="22">
        <f t="shared" si="11"/>
        <v>80.489999999999995</v>
      </c>
      <c r="DB6" s="22" t="str">
        <f t="shared" si="11"/>
        <v>-</v>
      </c>
      <c r="DC6" s="22" t="str">
        <f t="shared" si="11"/>
        <v>-</v>
      </c>
      <c r="DD6" s="22">
        <f t="shared" si="11"/>
        <v>76.239999999999995</v>
      </c>
      <c r="DE6" s="22">
        <f t="shared" si="11"/>
        <v>73.81</v>
      </c>
      <c r="DF6" s="22">
        <f t="shared" si="11"/>
        <v>73.099999999999994</v>
      </c>
      <c r="DG6" s="21" t="str">
        <f>IF(DG7="","",IF(DG7="-","【-】","【"&amp;SUBSTITUTE(TEXT(DG7,"#,##0.00"),"-","△")&amp;"】"))</f>
        <v>【73.88】</v>
      </c>
      <c r="DH6" s="22" t="str">
        <f>IF(DH7="",NA(),DH7)</f>
        <v>-</v>
      </c>
      <c r="DI6" s="22" t="str">
        <f t="shared" ref="DI6:DQ6" si="12">IF(DI7="",NA(),DI7)</f>
        <v>-</v>
      </c>
      <c r="DJ6" s="22">
        <f t="shared" si="12"/>
        <v>53.04</v>
      </c>
      <c r="DK6" s="22">
        <f t="shared" si="12"/>
        <v>54.69</v>
      </c>
      <c r="DL6" s="22">
        <f t="shared" si="12"/>
        <v>55.23</v>
      </c>
      <c r="DM6" s="22" t="str">
        <f t="shared" si="12"/>
        <v>-</v>
      </c>
      <c r="DN6" s="22" t="str">
        <f t="shared" si="12"/>
        <v>-</v>
      </c>
      <c r="DO6" s="22">
        <f t="shared" si="12"/>
        <v>31.44</v>
      </c>
      <c r="DP6" s="22">
        <f t="shared" si="12"/>
        <v>35.43</v>
      </c>
      <c r="DQ6" s="22">
        <f t="shared" si="12"/>
        <v>41.69</v>
      </c>
      <c r="DR6" s="21" t="str">
        <f>IF(DR7="","",IF(DR7="-","【-】","【"&amp;SUBSTITUTE(TEXT(DR7,"#,##0.00"),"-","△")&amp;"】"))</f>
        <v>【39.30】</v>
      </c>
      <c r="DS6" s="22" t="str">
        <f>IF(DS7="",NA(),DS7)</f>
        <v>-</v>
      </c>
      <c r="DT6" s="22" t="str">
        <f t="shared" ref="DT6:EB6" si="13">IF(DT7="",NA(),DT7)</f>
        <v>-</v>
      </c>
      <c r="DU6" s="22">
        <f t="shared" si="13"/>
        <v>9.23</v>
      </c>
      <c r="DV6" s="22">
        <f t="shared" si="13"/>
        <v>10.19</v>
      </c>
      <c r="DW6" s="22">
        <f t="shared" si="13"/>
        <v>10.52</v>
      </c>
      <c r="DX6" s="22" t="str">
        <f t="shared" si="13"/>
        <v>-</v>
      </c>
      <c r="DY6" s="22" t="str">
        <f t="shared" si="13"/>
        <v>-</v>
      </c>
      <c r="DZ6" s="22">
        <f t="shared" si="13"/>
        <v>10.78</v>
      </c>
      <c r="EA6" s="22">
        <f t="shared" si="13"/>
        <v>11.16</v>
      </c>
      <c r="EB6" s="22">
        <f t="shared" si="13"/>
        <v>14.82</v>
      </c>
      <c r="EC6" s="21" t="str">
        <f>IF(EC7="","",IF(EC7="-","【-】","【"&amp;SUBSTITUTE(TEXT(EC7,"#,##0.00"),"-","△")&amp;"】"))</f>
        <v>【18.76】</v>
      </c>
      <c r="ED6" s="22" t="str">
        <f>IF(ED7="",NA(),ED7)</f>
        <v>-</v>
      </c>
      <c r="EE6" s="22" t="str">
        <f t="shared" ref="EE6:EM6" si="14">IF(EE7="",NA(),EE7)</f>
        <v>-</v>
      </c>
      <c r="EF6" s="22">
        <f t="shared" si="14"/>
        <v>0.23</v>
      </c>
      <c r="EG6" s="22">
        <f t="shared" si="14"/>
        <v>0.26</v>
      </c>
      <c r="EH6" s="22">
        <f t="shared" si="14"/>
        <v>0.21</v>
      </c>
      <c r="EI6" s="22" t="str">
        <f t="shared" si="14"/>
        <v>-</v>
      </c>
      <c r="EJ6" s="22" t="str">
        <f t="shared" si="14"/>
        <v>-</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152021</v>
      </c>
      <c r="D7" s="24">
        <v>46</v>
      </c>
      <c r="E7" s="24">
        <v>1</v>
      </c>
      <c r="F7" s="24">
        <v>0</v>
      </c>
      <c r="G7" s="24">
        <v>5</v>
      </c>
      <c r="H7" s="24" t="s">
        <v>93</v>
      </c>
      <c r="I7" s="24" t="s">
        <v>94</v>
      </c>
      <c r="J7" s="24" t="s">
        <v>95</v>
      </c>
      <c r="K7" s="24" t="s">
        <v>96</v>
      </c>
      <c r="L7" s="24" t="s">
        <v>97</v>
      </c>
      <c r="M7" s="24" t="s">
        <v>98</v>
      </c>
      <c r="N7" s="25" t="s">
        <v>99</v>
      </c>
      <c r="O7" s="25">
        <v>60.96</v>
      </c>
      <c r="P7" s="25">
        <v>2.27</v>
      </c>
      <c r="Q7" s="25">
        <v>3003</v>
      </c>
      <c r="R7" s="25">
        <v>261287</v>
      </c>
      <c r="S7" s="25">
        <v>891.05</v>
      </c>
      <c r="T7" s="25">
        <v>293.23</v>
      </c>
      <c r="U7" s="25">
        <v>5898</v>
      </c>
      <c r="V7" s="25">
        <v>23.41</v>
      </c>
      <c r="W7" s="25">
        <v>251.94</v>
      </c>
      <c r="X7" s="25" t="s">
        <v>99</v>
      </c>
      <c r="Y7" s="25" t="s">
        <v>99</v>
      </c>
      <c r="Z7" s="25">
        <v>108.77</v>
      </c>
      <c r="AA7" s="25">
        <v>108.63</v>
      </c>
      <c r="AB7" s="25">
        <v>107.01</v>
      </c>
      <c r="AC7" s="25" t="s">
        <v>99</v>
      </c>
      <c r="AD7" s="25" t="s">
        <v>99</v>
      </c>
      <c r="AE7" s="25">
        <v>103.57</v>
      </c>
      <c r="AF7" s="25">
        <v>100.97</v>
      </c>
      <c r="AG7" s="25">
        <v>101.68</v>
      </c>
      <c r="AH7" s="25">
        <v>104.96</v>
      </c>
      <c r="AI7" s="25" t="s">
        <v>99</v>
      </c>
      <c r="AJ7" s="25" t="s">
        <v>99</v>
      </c>
      <c r="AK7" s="25">
        <v>0</v>
      </c>
      <c r="AL7" s="25">
        <v>0</v>
      </c>
      <c r="AM7" s="25">
        <v>0</v>
      </c>
      <c r="AN7" s="25" t="s">
        <v>99</v>
      </c>
      <c r="AO7" s="25" t="s">
        <v>99</v>
      </c>
      <c r="AP7" s="25">
        <v>5.78</v>
      </c>
      <c r="AQ7" s="25">
        <v>8.73</v>
      </c>
      <c r="AR7" s="25">
        <v>15.24</v>
      </c>
      <c r="AS7" s="25">
        <v>30.67</v>
      </c>
      <c r="AT7" s="25" t="s">
        <v>99</v>
      </c>
      <c r="AU7" s="25" t="s">
        <v>99</v>
      </c>
      <c r="AV7" s="25">
        <v>62.94</v>
      </c>
      <c r="AW7" s="25">
        <v>70.989999999999995</v>
      </c>
      <c r="AX7" s="25">
        <v>63.95</v>
      </c>
      <c r="AY7" s="25" t="s">
        <v>99</v>
      </c>
      <c r="AZ7" s="25" t="s">
        <v>99</v>
      </c>
      <c r="BA7" s="25">
        <v>92.24</v>
      </c>
      <c r="BB7" s="25">
        <v>116</v>
      </c>
      <c r="BC7" s="25">
        <v>132.63999999999999</v>
      </c>
      <c r="BD7" s="25">
        <v>195.24</v>
      </c>
      <c r="BE7" s="25" t="s">
        <v>99</v>
      </c>
      <c r="BF7" s="25" t="s">
        <v>99</v>
      </c>
      <c r="BG7" s="25">
        <v>1467.37</v>
      </c>
      <c r="BH7" s="25">
        <v>1423.66</v>
      </c>
      <c r="BI7" s="25">
        <v>1448.02</v>
      </c>
      <c r="BJ7" s="25" t="s">
        <v>99</v>
      </c>
      <c r="BK7" s="25" t="s">
        <v>99</v>
      </c>
      <c r="BL7" s="25">
        <v>1546.97</v>
      </c>
      <c r="BM7" s="25">
        <v>1471.36</v>
      </c>
      <c r="BN7" s="25">
        <v>1495.64</v>
      </c>
      <c r="BO7" s="25">
        <v>1090.93</v>
      </c>
      <c r="BP7" s="25" t="s">
        <v>99</v>
      </c>
      <c r="BQ7" s="25" t="s">
        <v>99</v>
      </c>
      <c r="BR7" s="25">
        <v>36.159999999999997</v>
      </c>
      <c r="BS7" s="25">
        <v>35.340000000000003</v>
      </c>
      <c r="BT7" s="25">
        <v>33.369999999999997</v>
      </c>
      <c r="BU7" s="25" t="s">
        <v>99</v>
      </c>
      <c r="BV7" s="25" t="s">
        <v>99</v>
      </c>
      <c r="BW7" s="25">
        <v>51.1</v>
      </c>
      <c r="BX7" s="25">
        <v>51.76</v>
      </c>
      <c r="BY7" s="25">
        <v>46.15</v>
      </c>
      <c r="BZ7" s="25">
        <v>58.61</v>
      </c>
      <c r="CA7" s="25" t="s">
        <v>99</v>
      </c>
      <c r="CB7" s="25" t="s">
        <v>99</v>
      </c>
      <c r="CC7" s="25">
        <v>463.13</v>
      </c>
      <c r="CD7" s="25">
        <v>473.73</v>
      </c>
      <c r="CE7" s="25">
        <v>502.76</v>
      </c>
      <c r="CF7" s="25" t="s">
        <v>99</v>
      </c>
      <c r="CG7" s="25" t="s">
        <v>99</v>
      </c>
      <c r="CH7" s="25">
        <v>269.64</v>
      </c>
      <c r="CI7" s="25">
        <v>276.18</v>
      </c>
      <c r="CJ7" s="25">
        <v>315.83</v>
      </c>
      <c r="CK7" s="25">
        <v>274.97000000000003</v>
      </c>
      <c r="CL7" s="25" t="s">
        <v>99</v>
      </c>
      <c r="CM7" s="25" t="s">
        <v>99</v>
      </c>
      <c r="CN7" s="25">
        <v>46.49</v>
      </c>
      <c r="CO7" s="25">
        <v>44.55</v>
      </c>
      <c r="CP7" s="25">
        <v>45.4</v>
      </c>
      <c r="CQ7" s="25" t="s">
        <v>99</v>
      </c>
      <c r="CR7" s="25" t="s">
        <v>99</v>
      </c>
      <c r="CS7" s="25">
        <v>54.14</v>
      </c>
      <c r="CT7" s="25">
        <v>53.79</v>
      </c>
      <c r="CU7" s="25">
        <v>56.4</v>
      </c>
      <c r="CV7" s="25">
        <v>52.36</v>
      </c>
      <c r="CW7" s="25" t="s">
        <v>99</v>
      </c>
      <c r="CX7" s="25" t="s">
        <v>99</v>
      </c>
      <c r="CY7" s="25">
        <v>80.290000000000006</v>
      </c>
      <c r="CZ7" s="25">
        <v>84.18</v>
      </c>
      <c r="DA7" s="25">
        <v>80.489999999999995</v>
      </c>
      <c r="DB7" s="25" t="s">
        <v>99</v>
      </c>
      <c r="DC7" s="25" t="s">
        <v>99</v>
      </c>
      <c r="DD7" s="25">
        <v>76.239999999999995</v>
      </c>
      <c r="DE7" s="25">
        <v>73.81</v>
      </c>
      <c r="DF7" s="25">
        <v>73.099999999999994</v>
      </c>
      <c r="DG7" s="25">
        <v>73.88</v>
      </c>
      <c r="DH7" s="25" t="s">
        <v>99</v>
      </c>
      <c r="DI7" s="25" t="s">
        <v>99</v>
      </c>
      <c r="DJ7" s="25">
        <v>53.04</v>
      </c>
      <c r="DK7" s="25">
        <v>54.69</v>
      </c>
      <c r="DL7" s="25">
        <v>55.23</v>
      </c>
      <c r="DM7" s="25" t="s">
        <v>99</v>
      </c>
      <c r="DN7" s="25" t="s">
        <v>99</v>
      </c>
      <c r="DO7" s="25">
        <v>31.44</v>
      </c>
      <c r="DP7" s="25">
        <v>35.43</v>
      </c>
      <c r="DQ7" s="25">
        <v>41.69</v>
      </c>
      <c r="DR7" s="25">
        <v>39.299999999999997</v>
      </c>
      <c r="DS7" s="25" t="s">
        <v>99</v>
      </c>
      <c r="DT7" s="25" t="s">
        <v>99</v>
      </c>
      <c r="DU7" s="25">
        <v>9.23</v>
      </c>
      <c r="DV7" s="25">
        <v>10.19</v>
      </c>
      <c r="DW7" s="25">
        <v>10.52</v>
      </c>
      <c r="DX7" s="25" t="s">
        <v>99</v>
      </c>
      <c r="DY7" s="25" t="s">
        <v>99</v>
      </c>
      <c r="DZ7" s="25">
        <v>10.78</v>
      </c>
      <c r="EA7" s="25">
        <v>11.16</v>
      </c>
      <c r="EB7" s="25">
        <v>14.82</v>
      </c>
      <c r="EC7" s="25">
        <v>18.760000000000002</v>
      </c>
      <c r="ED7" s="25" t="s">
        <v>99</v>
      </c>
      <c r="EE7" s="25" t="s">
        <v>99</v>
      </c>
      <c r="EF7" s="25">
        <v>0.23</v>
      </c>
      <c r="EG7" s="25">
        <v>0.26</v>
      </c>
      <c r="EH7" s="25">
        <v>0.21</v>
      </c>
      <c r="EI7" s="25" t="s">
        <v>99</v>
      </c>
      <c r="EJ7" s="25" t="s">
        <v>99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cp:lastPrinted>2024-01-24T00:04:14Z</cp:lastPrinted>
  <dcterms:created xsi:type="dcterms:W3CDTF">2023-12-05T00:52:29Z</dcterms:created>
  <dcterms:modified xsi:type="dcterms:W3CDTF">2024-01-24T02:49:29Z</dcterms:modified>
  <cp:category/>
</cp:coreProperties>
</file>