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　経営企画室　■■■\100　★☆照会・回答☆★\000　財政課\R06年度\R07.01.28（渋谷・髙橋）公営企業に係る経営比較分析表(令和5年度)の分析等について\回答\"/>
    </mc:Choice>
  </mc:AlternateContent>
  <workbookProtection workbookAlgorithmName="SHA-512" workbookHashValue="Wpue9aePMZZAAiGW65GJmsrUxLfpTib8PS4UL0+1GrdxomBviCohPr8wymwyMG25/0aKCQUEEGxB04NehL+TeA==" workbookSaltValue="mdPu9hPRhX9BQzbub21Nc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<sst xmlns="http://schemas.openxmlformats.org/spreadsheetml/2006/main" count="250" uniqueCount="113">
  <si>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</si>
  <si>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</si>
  <si>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</si>
  <si>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</si>
  <si>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</si>
  <si>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</si>
  <si>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</si>
  <si>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</si>
  <si>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</si>
  <si>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</si>
  <si>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</si>
  <si>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</si>
  <si>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</si>
  <si>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</si>
  <si>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</si>
  <si>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</si>
  <si>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</si>
  <si>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</si>
  <si>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</si>
  <si>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</si>
  <si>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</si>
  <si>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</si>
  <si>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</si>
  <si>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</si>
  <si>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</si>
  <si>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</si>
  <si>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</si>
  <si>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</si>
  <si>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</si>
  <si>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</si>
  <si>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</si>
  <si>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</si>
  <si>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</si>
  <si>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</si>
  <si>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</si>
  <si>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</si>
  <si>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</si>
  <si>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</si>
  <si>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</si>
  <si>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</si>
  <si>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</si>
  <si>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</si>
  <si>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</si>
  <si>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</si>
  <si>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</si>
  <si>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</si>
  <si>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</si>
  <si>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</si>
  <si>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</si>
  <si>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</si>
  <si>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</si>
  <si>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</si>
  <si>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</si>
  <si>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</si>
  <si>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</si>
  <si>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</si>
  <si>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</si>
  <si>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</si>
  <si>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</si>
  <si>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</si>
  <si>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</si>
  <si>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</si>
  <si>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</si>
  <si>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</si>
  <si>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</si>
  <si>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</si>
  <si>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</si>
  <si>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</si>
  <si>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</si>
  <si>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</si>
  <si>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</si>
  <si>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</si>
  <si>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</si>
  <si>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</si>
  <si>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</si>
  <si>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</si>
  <si>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</si>
  <si>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</si>
  <si>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</si>
  <si>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</si>
  <si>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</si>
  <si>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</si>
  <si>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</si>
  <si>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</si>
  <si>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</si>
  <si>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</si>
  <si>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</si>
  <si>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</si>
  <si>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</si>
  <si>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</si>
  <si>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</si>
  <si>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</si>
  <si>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</si>
  <si>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</si>
  <si>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</si>
  <si>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</si>
  <si>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</si>
  <si>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</si>
  <si>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</si>
  <si>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</si>
  <si>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</si>
  <si>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</si>
  <si>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</si>
  <si>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</si>
  <si>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</si>
  <si>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</si>
  <si>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</si>
  <si>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</si>
  <si>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</si>
  <si>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</si>
  <si>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①経常収支比率は、経常費用は増加したものの、事業支援として一般会計からの補助金により100％以上を維持しており、類似団体平均値、全国平均を上回っている。
③流動比率は、企業会計適用から4年目で内部留保を蓄積する期間が短いため、100％以下となっており、類似団体平均値、全国平均を下回っている。流動負債に対する支払能力は100％以下となっているが、流動負債のうち企業債償還金は翌年度の損益勘定留保資金等の内部留保資金を財源として支払いをするため、短期債務の支払いに対する資金に不足は生じていない。
④企業債残高対給水収益比率は、給水収益の減少により上昇し、類似団体平均値、全国平均を上回っている。
⑤料金回収率は、給水原価の増加により3.26％低下し、類似団体平均値、全国平均を下回っており、給水収益は経常費用の30％程度しか賄えない状況にある。
⑥給水原価は、経常費用の増加により上昇し、類似団体平均値、全国平均を上回っている。
⑦施設利用率は、浄水場１か所当たりの給水人口が少なく、中山間地域に点在する浄水場の統合は地勢的に困難であるため、類似団体平均値、全国平均を下回っている。
⑧有収率は、老朽管の計画的更新のほか、漏水調査による管路修繕を行っていることで、漏水と思われる不明水量が低下したことにより増加した。また、多くの管路が平成に入ってから布設しており、老朽管からの漏水が少ないため、類似団体平均値、全国平均を上回っている。
</t>
    <rPh sb="9" eb="13">
      <t>ケイジョウヒヨウ</t>
    </rPh>
    <rPh sb="14" eb="16">
      <t>ゾウカ</t>
    </rPh>
    <rPh sb="268" eb="270">
      <t>ゲンショウ</t>
    </rPh>
    <rPh sb="273" eb="275">
      <t>ジョウショウ</t>
    </rPh>
    <rPh sb="535" eb="536">
      <t>オモ</t>
    </rPh>
    <rPh sb="539" eb="541">
      <t>フメイ</t>
    </rPh>
    <rPh sb="541" eb="543">
      <t>スイリョウ</t>
    </rPh>
    <rPh sb="544" eb="546">
      <t>テイカ</t>
    </rPh>
    <rPh sb="553" eb="555">
      <t>ゾウカ</t>
    </rPh>
    <phoneticPr fontId="4"/>
  </si>
  <si>
    <t>　中山間地域に点在する14の給水区域に浄水場が15か所あり、浄水場１か所当たりの給水人口が少なく効率的な施設運用ができないため、給水収益で賄えない施設や管路の維持管理費等を一般会計からの補助金に依存せざるを得ない状況にある。
　今後、更に人口減少により経営状況は厳しさを増していくと見込まれるため、有収率の向上を図り、一層の経費削減に努めるほか、施設のダウンサイジングなど事業の見直しや適切な施設の維持管理による長寿命化などにより更新事業費を抑制するとともに、経営の安定化を図るため、上水道への事業統合を検討していく必要がある。
（令和２年度から地方公営企業法の全部を適用）</t>
    <rPh sb="266" eb="268">
      <t>レイワ</t>
    </rPh>
    <rPh sb="269" eb="271">
      <t>ネンド</t>
    </rPh>
    <rPh sb="273" eb="280">
      <t>チホウコウエイキギョウホウ</t>
    </rPh>
    <rPh sb="281" eb="283">
      <t>ゼンブ</t>
    </rPh>
    <phoneticPr fontId="4"/>
  </si>
  <si>
    <t xml:space="preserve">①有形固定資産減価償却率は、起伏のある中山間地域での給水には多くのポンプ場等の施設を必要とし、これら施設の機械設備は法定耐用年数が短いため、類似団体平均値、全国平均を上回っている。
②管路経年化率は、多くの管路が平成に入ってから布設しており老朽管が少ないため、類似団体平均値、全国平均を下回っている。
③管路更新率は、各年度ごとの建設改良費の平準化を図っているところ、R5は施設の更新が少なく、建設改良費に占める管路更新の割合が多かったことから類似団体平均値、全国平均を上回っている。
</t>
    <rPh sb="159" eb="162">
      <t>カクネンド</t>
    </rPh>
    <rPh sb="165" eb="170">
      <t>ケンセツカイリョウヒ</t>
    </rPh>
    <rPh sb="171" eb="174">
      <t>ヘイジュンカ</t>
    </rPh>
    <rPh sb="175" eb="176">
      <t>ハカ</t>
    </rPh>
    <rPh sb="187" eb="189">
      <t>シセツ</t>
    </rPh>
    <rPh sb="190" eb="192">
      <t>コウシン</t>
    </rPh>
    <rPh sb="193" eb="194">
      <t>スク</t>
    </rPh>
    <rPh sb="197" eb="202">
      <t>ケンセツカイリョウヒ</t>
    </rPh>
    <rPh sb="203" eb="204">
      <t>シ</t>
    </rPh>
    <rPh sb="206" eb="210">
      <t>カンロコウシン</t>
    </rPh>
    <rPh sb="211" eb="213">
      <t>ワリアイ</t>
    </rPh>
    <rPh sb="214" eb="215">
      <t>オオ</t>
    </rPh>
    <rPh sb="235" eb="236">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</si>
</sst>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justify" vertical="top" wrapText="1"/>
      <protection locked="0"/>
    </xf>
    <xf numFmtId="0" fontId="16" fillId="0" borderId="0" xfId="0" applyFont="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0.23</c:v>
                </c:pt>
                <c:pt idx="2">
                  <c:v>0.26</c:v>
                </c:pt>
                <c:pt idx="3">
                  <c:v>0.21</c:v>
                </c:pt>
                <c:pt idx="4">
                  <c:v>0.8</c:v>
                </c:pt>
              </c:numCache>
            </c:numRef>
          </c:val>
          <c:extLst>
            <c:ext xmlns:c16="http://schemas.microsoft.com/office/drawing/2014/chart" uri="{C3380CC4-5D6E-409C-BE32-E72D297353CC}">
              <c16:uniqueId val="{00000000-8B16-4C0E-A8B8-3DAD6203F2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0.26</c:v>
                </c:pt>
                <c:pt idx="2">
                  <c:v>0.28999999999999998</c:v>
                </c:pt>
                <c:pt idx="3">
                  <c:v>1.8</c:v>
                </c:pt>
                <c:pt idx="4">
                  <c:v>0.28999999999999998</c:v>
                </c:pt>
              </c:numCache>
            </c:numRef>
          </c:val>
          <c:smooth val="0"/>
          <c:extLst>
            <c:ext xmlns:c16="http://schemas.microsoft.com/office/drawing/2014/chart" uri="{C3380CC4-5D6E-409C-BE32-E72D297353CC}">
              <c16:uniqueId val="{00000001-8B16-4C0E-A8B8-3DAD6203F2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46.49</c:v>
                </c:pt>
                <c:pt idx="2">
                  <c:v>44.55</c:v>
                </c:pt>
                <c:pt idx="3">
                  <c:v>45.4</c:v>
                </c:pt>
                <c:pt idx="4">
                  <c:v>44.47</c:v>
                </c:pt>
              </c:numCache>
            </c:numRef>
          </c:val>
          <c:extLst>
            <c:ext xmlns:c16="http://schemas.microsoft.com/office/drawing/2014/chart" uri="{C3380CC4-5D6E-409C-BE32-E72D297353CC}">
              <c16:uniqueId val="{00000000-DCCA-4DEF-9FCC-CB7EF84AFE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54.14</c:v>
                </c:pt>
                <c:pt idx="2">
                  <c:v>53.79</c:v>
                </c:pt>
                <c:pt idx="3">
                  <c:v>56.4</c:v>
                </c:pt>
                <c:pt idx="4">
                  <c:v>54.97</c:v>
                </c:pt>
              </c:numCache>
            </c:numRef>
          </c:val>
          <c:smooth val="0"/>
          <c:extLst>
            <c:ext xmlns:c16="http://schemas.microsoft.com/office/drawing/2014/chart" uri="{C3380CC4-5D6E-409C-BE32-E72D297353CC}">
              <c16:uniqueId val="{00000001-DCCA-4DEF-9FCC-CB7EF84AFE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80.290000000000006</c:v>
                </c:pt>
                <c:pt idx="2">
                  <c:v>84.18</c:v>
                </c:pt>
                <c:pt idx="3">
                  <c:v>80.489999999999995</c:v>
                </c:pt>
                <c:pt idx="4">
                  <c:v>80.86</c:v>
                </c:pt>
              </c:numCache>
            </c:numRef>
          </c:val>
          <c:extLst>
            <c:ext xmlns:c16="http://schemas.microsoft.com/office/drawing/2014/chart" uri="{C3380CC4-5D6E-409C-BE32-E72D297353CC}">
              <c16:uniqueId val="{00000000-6B85-44D2-9788-DEFD47F16C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76.239999999999995</c:v>
                </c:pt>
                <c:pt idx="2">
                  <c:v>73.81</c:v>
                </c:pt>
                <c:pt idx="3">
                  <c:v>73.099999999999994</c:v>
                </c:pt>
                <c:pt idx="4">
                  <c:v>71.36</c:v>
                </c:pt>
              </c:numCache>
            </c:numRef>
          </c:val>
          <c:smooth val="0"/>
          <c:extLst>
            <c:ext xmlns:c16="http://schemas.microsoft.com/office/drawing/2014/chart" uri="{C3380CC4-5D6E-409C-BE32-E72D297353CC}">
              <c16:uniqueId val="{00000001-6B85-44D2-9788-DEFD47F16C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108.77</c:v>
                </c:pt>
                <c:pt idx="2">
                  <c:v>108.63</c:v>
                </c:pt>
                <c:pt idx="3">
                  <c:v>107.01</c:v>
                </c:pt>
                <c:pt idx="4">
                  <c:v>108.52</c:v>
                </c:pt>
              </c:numCache>
            </c:numRef>
          </c:val>
          <c:extLst>
            <c:ext xmlns:c16="http://schemas.microsoft.com/office/drawing/2014/chart" uri="{C3380CC4-5D6E-409C-BE32-E72D297353CC}">
              <c16:uniqueId val="{00000000-E3D0-4ECC-9EDF-CFF206C9FE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103.57</c:v>
                </c:pt>
                <c:pt idx="2">
                  <c:v>100.97</c:v>
                </c:pt>
                <c:pt idx="3">
                  <c:v>101.68</c:v>
                </c:pt>
                <c:pt idx="4">
                  <c:v>97.35</c:v>
                </c:pt>
              </c:numCache>
            </c:numRef>
          </c:val>
          <c:smooth val="0"/>
          <c:extLst>
            <c:ext xmlns:c16="http://schemas.microsoft.com/office/drawing/2014/chart" uri="{C3380CC4-5D6E-409C-BE32-E72D297353CC}">
              <c16:uniqueId val="{00000001-E3D0-4ECC-9EDF-CFF206C9FE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53.04</c:v>
                </c:pt>
                <c:pt idx="2">
                  <c:v>54.69</c:v>
                </c:pt>
                <c:pt idx="3">
                  <c:v>55.23</c:v>
                </c:pt>
                <c:pt idx="4">
                  <c:v>55.79</c:v>
                </c:pt>
              </c:numCache>
            </c:numRef>
          </c:val>
          <c:extLst>
            <c:ext xmlns:c16="http://schemas.microsoft.com/office/drawing/2014/chart" uri="{C3380CC4-5D6E-409C-BE32-E72D297353CC}">
              <c16:uniqueId val="{00000000-842E-41B0-8A4B-1D94E11624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31.44</c:v>
                </c:pt>
                <c:pt idx="2">
                  <c:v>35.43</c:v>
                </c:pt>
                <c:pt idx="3">
                  <c:v>41.69</c:v>
                </c:pt>
                <c:pt idx="4">
                  <c:v>45.06</c:v>
                </c:pt>
              </c:numCache>
            </c:numRef>
          </c:val>
          <c:smooth val="0"/>
          <c:extLst>
            <c:ext xmlns:c16="http://schemas.microsoft.com/office/drawing/2014/chart" uri="{C3380CC4-5D6E-409C-BE32-E72D297353CC}">
              <c16:uniqueId val="{00000001-842E-41B0-8A4B-1D94E11624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9.23</c:v>
                </c:pt>
                <c:pt idx="2">
                  <c:v>10.19</c:v>
                </c:pt>
                <c:pt idx="3">
                  <c:v>10.52</c:v>
                </c:pt>
                <c:pt idx="4">
                  <c:v>10.18</c:v>
                </c:pt>
              </c:numCache>
            </c:numRef>
          </c:val>
          <c:extLst>
            <c:ext xmlns:c16="http://schemas.microsoft.com/office/drawing/2014/chart" uri="{C3380CC4-5D6E-409C-BE32-E72D297353CC}">
              <c16:uniqueId val="{00000000-3E38-4301-9D22-2720548346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10.78</c:v>
                </c:pt>
                <c:pt idx="2">
                  <c:v>11.16</c:v>
                </c:pt>
                <c:pt idx="3">
                  <c:v>14.82</c:v>
                </c:pt>
                <c:pt idx="4">
                  <c:v>17.05</c:v>
                </c:pt>
              </c:numCache>
            </c:numRef>
          </c:val>
          <c:smooth val="0"/>
          <c:extLst>
            <c:ext xmlns:c16="http://schemas.microsoft.com/office/drawing/2014/chart" uri="{C3380CC4-5D6E-409C-BE32-E72D297353CC}">
              <c16:uniqueId val="{00000001-3E38-4301-9D22-2720548346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C69-4F3E-A9BF-2BBE3AB820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5.78</c:v>
                </c:pt>
                <c:pt idx="2">
                  <c:v>8.73</c:v>
                </c:pt>
                <c:pt idx="3">
                  <c:v>15.24</c:v>
                </c:pt>
                <c:pt idx="4">
                  <c:v>25.06</c:v>
                </c:pt>
              </c:numCache>
            </c:numRef>
          </c:val>
          <c:smooth val="0"/>
          <c:extLst>
            <c:ext xmlns:c16="http://schemas.microsoft.com/office/drawing/2014/chart" uri="{C3380CC4-5D6E-409C-BE32-E72D297353CC}">
              <c16:uniqueId val="{00000001-AC69-4F3E-A9BF-2BBE3AB820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62.94</c:v>
                </c:pt>
                <c:pt idx="2">
                  <c:v>70.989999999999995</c:v>
                </c:pt>
                <c:pt idx="3">
                  <c:v>63.95</c:v>
                </c:pt>
                <c:pt idx="4">
                  <c:v>81.239999999999995</c:v>
                </c:pt>
              </c:numCache>
            </c:numRef>
          </c:val>
          <c:extLst>
            <c:ext xmlns:c16="http://schemas.microsoft.com/office/drawing/2014/chart" uri="{C3380CC4-5D6E-409C-BE32-E72D297353CC}">
              <c16:uniqueId val="{00000000-0A7A-411E-9C51-66674B5CD9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92.24</c:v>
                </c:pt>
                <c:pt idx="2">
                  <c:v>116</c:v>
                </c:pt>
                <c:pt idx="3">
                  <c:v>132.63999999999999</c:v>
                </c:pt>
                <c:pt idx="4">
                  <c:v>134.22</c:v>
                </c:pt>
              </c:numCache>
            </c:numRef>
          </c:val>
          <c:smooth val="0"/>
          <c:extLst>
            <c:ext xmlns:c16="http://schemas.microsoft.com/office/drawing/2014/chart" uri="{C3380CC4-5D6E-409C-BE32-E72D297353CC}">
              <c16:uniqueId val="{00000001-0A7A-411E-9C51-66674B5CD9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1467.37</c:v>
                </c:pt>
                <c:pt idx="2">
                  <c:v>1423.66</c:v>
                </c:pt>
                <c:pt idx="3">
                  <c:v>1448.02</c:v>
                </c:pt>
                <c:pt idx="4">
                  <c:v>1532.87</c:v>
                </c:pt>
              </c:numCache>
            </c:numRef>
          </c:val>
          <c:extLst>
            <c:ext xmlns:c16="http://schemas.microsoft.com/office/drawing/2014/chart" uri="{C3380CC4-5D6E-409C-BE32-E72D297353CC}">
              <c16:uniqueId val="{00000000-24E8-4E90-AE15-1F29BE239D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1546.97</c:v>
                </c:pt>
                <c:pt idx="2">
                  <c:v>1471.36</c:v>
                </c:pt>
                <c:pt idx="3">
                  <c:v>1495.64</c:v>
                </c:pt>
                <c:pt idx="4">
                  <c:v>1331.83</c:v>
                </c:pt>
              </c:numCache>
            </c:numRef>
          </c:val>
          <c:smooth val="0"/>
          <c:extLst>
            <c:ext xmlns:c16="http://schemas.microsoft.com/office/drawing/2014/chart" uri="{C3380CC4-5D6E-409C-BE32-E72D297353CC}">
              <c16:uniqueId val="{00000001-24E8-4E90-AE15-1F29BE239D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36.159999999999997</c:v>
                </c:pt>
                <c:pt idx="2">
                  <c:v>35.340000000000003</c:v>
                </c:pt>
                <c:pt idx="3">
                  <c:v>33.369999999999997</c:v>
                </c:pt>
                <c:pt idx="4">
                  <c:v>30.11</c:v>
                </c:pt>
              </c:numCache>
            </c:numRef>
          </c:val>
          <c:extLst>
            <c:ext xmlns:c16="http://schemas.microsoft.com/office/drawing/2014/chart" uri="{C3380CC4-5D6E-409C-BE32-E72D297353CC}">
              <c16:uniqueId val="{00000000-485C-4C4E-9351-4DDCFF58A8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51.1</c:v>
                </c:pt>
                <c:pt idx="2">
                  <c:v>51.76</c:v>
                </c:pt>
                <c:pt idx="3">
                  <c:v>46.15</c:v>
                </c:pt>
                <c:pt idx="4">
                  <c:v>47.78</c:v>
                </c:pt>
              </c:numCache>
            </c:numRef>
          </c:val>
          <c:smooth val="0"/>
          <c:extLst>
            <c:ext xmlns:c16="http://schemas.microsoft.com/office/drawing/2014/chart" uri="{C3380CC4-5D6E-409C-BE32-E72D297353CC}">
              <c16:uniqueId val="{00000001-485C-4C4E-9351-4DDCFF58A8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463.13</c:v>
                </c:pt>
                <c:pt idx="2">
                  <c:v>473.73</c:v>
                </c:pt>
                <c:pt idx="3">
                  <c:v>502.76</c:v>
                </c:pt>
                <c:pt idx="4">
                  <c:v>557.52</c:v>
                </c:pt>
              </c:numCache>
            </c:numRef>
          </c:val>
          <c:extLst>
            <c:ext xmlns:c16="http://schemas.microsoft.com/office/drawing/2014/chart" uri="{C3380CC4-5D6E-409C-BE32-E72D297353CC}">
              <c16:uniqueId val="{00000000-B3DF-499D-BBD7-21582177FB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269.64</c:v>
                </c:pt>
                <c:pt idx="2">
                  <c:v>276.18</c:v>
                </c:pt>
                <c:pt idx="3">
                  <c:v>315.83</c:v>
                </c:pt>
                <c:pt idx="4">
                  <c:v>319.76</c:v>
                </c:pt>
              </c:numCache>
            </c:numRef>
          </c:val>
          <c:smooth val="0"/>
          <c:extLst>
            <c:ext xmlns:c16="http://schemas.microsoft.com/office/drawing/2014/chart" uri="{C3380CC4-5D6E-409C-BE32-E72D297353CC}">
              <c16:uniqueId val="{00000001-B3DF-499D-BBD7-21582177FB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長岡市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70"/>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簡易水道事業</v>
      </c>
      <c r="Q8" s="78"/>
      <c r="R8" s="78"/>
      <c r="S8" s="78"/>
      <c r="T8" s="78"/>
      <c r="U8" s="78"/>
      <c r="V8" s="78"/>
      <c r="W8" s="78" t="str">
        <f>データ!$L$6</f>
        <v>C2</v>
      </c>
      <c r="X8" s="78"/>
      <c r="Y8" s="78"/>
      <c r="Z8" s="78"/>
      <c r="AA8" s="78"/>
      <c r="AB8" s="78"/>
      <c r="AC8" s="78"/>
      <c r="AD8" s="78" t="str">
        <f>データ!$M$6</f>
        <v>非設置</v>
      </c>
      <c r="AE8" s="78"/>
      <c r="AF8" s="78"/>
      <c r="AG8" s="78"/>
      <c r="AH8" s="78"/>
      <c r="AI8" s="78"/>
      <c r="AJ8" s="78"/>
      <c r="AK8" s="2"/>
      <c r="AL8" s="69">
        <f>データ!$R$6</f>
        <v>258205</v>
      </c>
      <c r="AM8" s="69"/>
      <c r="AN8" s="69"/>
      <c r="AO8" s="69"/>
      <c r="AP8" s="69"/>
      <c r="AQ8" s="69"/>
      <c r="AR8" s="69"/>
      <c r="AS8" s="69"/>
      <c r="AT8" s="36">
        <f>データ!$S$6</f>
        <v>891.05</v>
      </c>
      <c r="AU8" s="37"/>
      <c r="AV8" s="37"/>
      <c r="AW8" s="37"/>
      <c r="AX8" s="37"/>
      <c r="AY8" s="37"/>
      <c r="AZ8" s="37"/>
      <c r="BA8" s="37"/>
      <c r="BB8" s="58">
        <f>データ!$T$6</f>
        <v>289.77999999999997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7" t="s">
        <v>12</v>
      </c>
      <c r="C9" s="48"/>
      <c r="D9" s="48"/>
      <c r="E9" s="48"/>
      <c r="F9" s="48"/>
      <c r="G9" s="48"/>
      <c r="H9" s="48"/>
      <c r="I9" s="47" t="s">
        <v>13</v>
      </c>
      <c r="J9" s="48"/>
      <c r="K9" s="48"/>
      <c r="L9" s="48"/>
      <c r="M9" s="48"/>
      <c r="N9" s="48"/>
      <c r="O9" s="70"/>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57.97</v>
      </c>
      <c r="J10" s="37"/>
      <c r="K10" s="37"/>
      <c r="L10" s="37"/>
      <c r="M10" s="37"/>
      <c r="N10" s="37"/>
      <c r="O10" s="68"/>
      <c r="P10" s="58">
        <f>データ!$P$6</f>
        <v>2.2200000000000002</v>
      </c>
      <c r="Q10" s="58"/>
      <c r="R10" s="58"/>
      <c r="S10" s="58"/>
      <c r="T10" s="58"/>
      <c r="U10" s="58"/>
      <c r="V10" s="58"/>
      <c r="W10" s="69">
        <f>データ!$Q$6</f>
        <v>3003</v>
      </c>
      <c r="X10" s="69"/>
      <c r="Y10" s="69"/>
      <c r="Z10" s="69"/>
      <c r="AA10" s="69"/>
      <c r="AB10" s="69"/>
      <c r="AC10" s="69"/>
      <c r="AD10" s="2"/>
      <c r="AE10" s="2"/>
      <c r="AF10" s="2"/>
      <c r="AG10" s="2"/>
      <c r="AH10" s="2"/>
      <c r="AI10" s="2"/>
      <c r="AJ10" s="2"/>
      <c r="AK10" s="2"/>
      <c r="AL10" s="69">
        <f>データ!$U$6</f>
        <v>5700</v>
      </c>
      <c r="AM10" s="69"/>
      <c r="AN10" s="69"/>
      <c r="AO10" s="69"/>
      <c r="AP10" s="69"/>
      <c r="AQ10" s="69"/>
      <c r="AR10" s="69"/>
      <c r="AS10" s="69"/>
      <c r="AT10" s="36">
        <f>データ!$V$6</f>
        <v>23.41</v>
      </c>
      <c r="AU10" s="37"/>
      <c r="AV10" s="37"/>
      <c r="AW10" s="37"/>
      <c r="AX10" s="37"/>
      <c r="AY10" s="37"/>
      <c r="AZ10" s="37"/>
      <c r="BA10" s="37"/>
      <c r="BB10" s="58">
        <f>データ!$W$6</f>
        <v>243.49</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112</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54"/>
      <c r="BN66" s="54"/>
      <c r="BO66" s="54"/>
      <c r="BP66" s="54"/>
      <c r="BQ66" s="54"/>
      <c r="BR66" s="54"/>
      <c r="BS66" s="54"/>
      <c r="BT66" s="54"/>
      <c r="BU66" s="54"/>
      <c r="BV66" s="54"/>
      <c r="BW66" s="54"/>
      <c r="BX66" s="54"/>
      <c r="BY66" s="54"/>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54"/>
      <c r="BN67" s="54"/>
      <c r="BO67" s="54"/>
      <c r="BP67" s="54"/>
      <c r="BQ67" s="54"/>
      <c r="BR67" s="54"/>
      <c r="BS67" s="54"/>
      <c r="BT67" s="54"/>
      <c r="BU67" s="54"/>
      <c r="BV67" s="54"/>
      <c r="BW67" s="54"/>
      <c r="BX67" s="54"/>
      <c r="BY67" s="54"/>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54"/>
      <c r="BN68" s="54"/>
      <c r="BO68" s="54"/>
      <c r="BP68" s="54"/>
      <c r="BQ68" s="54"/>
      <c r="BR68" s="54"/>
      <c r="BS68" s="54"/>
      <c r="BT68" s="54"/>
      <c r="BU68" s="54"/>
      <c r="BV68" s="54"/>
      <c r="BW68" s="54"/>
      <c r="BX68" s="54"/>
      <c r="BY68" s="54"/>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54"/>
      <c r="BN69" s="54"/>
      <c r="BO69" s="54"/>
      <c r="BP69" s="54"/>
      <c r="BQ69" s="54"/>
      <c r="BR69" s="54"/>
      <c r="BS69" s="54"/>
      <c r="BT69" s="54"/>
      <c r="BU69" s="54"/>
      <c r="BV69" s="54"/>
      <c r="BW69" s="54"/>
      <c r="BX69" s="54"/>
      <c r="BY69" s="54"/>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54"/>
      <c r="BN70" s="54"/>
      <c r="BO70" s="54"/>
      <c r="BP70" s="54"/>
      <c r="BQ70" s="54"/>
      <c r="BR70" s="54"/>
      <c r="BS70" s="54"/>
      <c r="BT70" s="54"/>
      <c r="BU70" s="54"/>
      <c r="BV70" s="54"/>
      <c r="BW70" s="54"/>
      <c r="BX70" s="54"/>
      <c r="BY70" s="54"/>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54"/>
      <c r="BN71" s="54"/>
      <c r="BO71" s="54"/>
      <c r="BP71" s="54"/>
      <c r="BQ71" s="54"/>
      <c r="BR71" s="54"/>
      <c r="BS71" s="54"/>
      <c r="BT71" s="54"/>
      <c r="BU71" s="54"/>
      <c r="BV71" s="54"/>
      <c r="BW71" s="54"/>
      <c r="BX71" s="54"/>
      <c r="BY71" s="54"/>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54"/>
      <c r="BN72" s="54"/>
      <c r="BO72" s="54"/>
      <c r="BP72" s="54"/>
      <c r="BQ72" s="54"/>
      <c r="BR72" s="54"/>
      <c r="BS72" s="54"/>
      <c r="BT72" s="54"/>
      <c r="BU72" s="54"/>
      <c r="BV72" s="54"/>
      <c r="BW72" s="54"/>
      <c r="BX72" s="54"/>
      <c r="BY72" s="54"/>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54"/>
      <c r="BN73" s="54"/>
      <c r="BO73" s="54"/>
      <c r="BP73" s="54"/>
      <c r="BQ73" s="54"/>
      <c r="BR73" s="54"/>
      <c r="BS73" s="54"/>
      <c r="BT73" s="54"/>
      <c r="BU73" s="54"/>
      <c r="BV73" s="54"/>
      <c r="BW73" s="54"/>
      <c r="BX73" s="54"/>
      <c r="BY73" s="54"/>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54"/>
      <c r="BN74" s="54"/>
      <c r="BO74" s="54"/>
      <c r="BP74" s="54"/>
      <c r="BQ74" s="54"/>
      <c r="BR74" s="54"/>
      <c r="BS74" s="54"/>
      <c r="BT74" s="54"/>
      <c r="BU74" s="54"/>
      <c r="BV74" s="54"/>
      <c r="BW74" s="54"/>
      <c r="BX74" s="54"/>
      <c r="BY74" s="54"/>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54"/>
      <c r="BN75" s="54"/>
      <c r="BO75" s="54"/>
      <c r="BP75" s="54"/>
      <c r="BQ75" s="54"/>
      <c r="BR75" s="54"/>
      <c r="BS75" s="54"/>
      <c r="BT75" s="54"/>
      <c r="BU75" s="54"/>
      <c r="BV75" s="54"/>
      <c r="BW75" s="54"/>
      <c r="BX75" s="54"/>
      <c r="BY75" s="54"/>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54"/>
      <c r="BN76" s="54"/>
      <c r="BO76" s="54"/>
      <c r="BP76" s="54"/>
      <c r="BQ76" s="54"/>
      <c r="BR76" s="54"/>
      <c r="BS76" s="54"/>
      <c r="BT76" s="54"/>
      <c r="BU76" s="54"/>
      <c r="BV76" s="54"/>
      <c r="BW76" s="54"/>
      <c r="BX76" s="54"/>
      <c r="BY76" s="54"/>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54"/>
      <c r="BN77" s="54"/>
      <c r="BO77" s="54"/>
      <c r="BP77" s="54"/>
      <c r="BQ77" s="54"/>
      <c r="BR77" s="54"/>
      <c r="BS77" s="54"/>
      <c r="BT77" s="54"/>
      <c r="BU77" s="54"/>
      <c r="BV77" s="54"/>
      <c r="BW77" s="54"/>
      <c r="BX77" s="54"/>
      <c r="BY77" s="54"/>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54"/>
      <c r="BN78" s="54"/>
      <c r="BO78" s="54"/>
      <c r="BP78" s="54"/>
      <c r="BQ78" s="54"/>
      <c r="BR78" s="54"/>
      <c r="BS78" s="54"/>
      <c r="BT78" s="54"/>
      <c r="BU78" s="54"/>
      <c r="BV78" s="54"/>
      <c r="BW78" s="54"/>
      <c r="BX78" s="54"/>
      <c r="BY78" s="54"/>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54"/>
      <c r="BN79" s="54"/>
      <c r="BO79" s="54"/>
      <c r="BP79" s="54"/>
      <c r="BQ79" s="54"/>
      <c r="BR79" s="54"/>
      <c r="BS79" s="54"/>
      <c r="BT79" s="54"/>
      <c r="BU79" s="54"/>
      <c r="BV79" s="54"/>
      <c r="BW79" s="54"/>
      <c r="BX79" s="54"/>
      <c r="BY79" s="54"/>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54"/>
      <c r="BN80" s="54"/>
      <c r="BO80" s="54"/>
      <c r="BP80" s="54"/>
      <c r="BQ80" s="54"/>
      <c r="BR80" s="54"/>
      <c r="BS80" s="54"/>
      <c r="BT80" s="54"/>
      <c r="BU80" s="54"/>
      <c r="BV80" s="54"/>
      <c r="BW80" s="54"/>
      <c r="BX80" s="54"/>
      <c r="BY80" s="54"/>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54"/>
      <c r="BN81" s="54"/>
      <c r="BO81" s="54"/>
      <c r="BP81" s="54"/>
      <c r="BQ81" s="54"/>
      <c r="BR81" s="54"/>
      <c r="BS81" s="54"/>
      <c r="BT81" s="54"/>
      <c r="BU81" s="54"/>
      <c r="BV81" s="54"/>
      <c r="BW81" s="54"/>
      <c r="BX81" s="54"/>
      <c r="BY81" s="54"/>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Qn12L3dfdXCwwEXTNtfvfZshzCy6a8BCZ/MKntqh8JNGI+9B1faQoqNMI/UB4E0PDio8rly7J5mK8ZLJXbYLiw==" saltValue="BzeYASaABYS3ctt6e1ZG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152021</v>
      </c>
      <c r="D6" s="20">
        <f t="shared" si="3"/>
        <v>46</v>
      </c>
      <c r="E6" s="20">
        <f t="shared" si="3"/>
        <v>1</v>
      </c>
      <c r="F6" s="20">
        <f t="shared" si="3"/>
        <v>0</v>
      </c>
      <c r="G6" s="20">
        <f t="shared" si="3"/>
        <v>5</v>
      </c>
      <c r="H6" s="20" t="str">
        <f t="shared" si="3"/>
        <v>新潟県　長岡市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57.97</v>
      </c>
      <c r="P6" s="21">
        <f t="shared" si="3"/>
        <v>2.2200000000000002</v>
      </c>
      <c r="Q6" s="21">
        <f t="shared" si="3"/>
        <v>3003</v>
      </c>
      <c r="R6" s="21">
        <f t="shared" si="3"/>
        <v>258205</v>
      </c>
      <c r="S6" s="21">
        <f t="shared" si="3"/>
        <v>891.05</v>
      </c>
      <c r="T6" s="21">
        <f t="shared" si="3"/>
        <v>289.77999999999997</v>
      </c>
      <c r="U6" s="21">
        <f t="shared" si="3"/>
        <v>5700</v>
      </c>
      <c r="V6" s="21">
        <f t="shared" si="3"/>
        <v>23.41</v>
      </c>
      <c r="W6" s="21">
        <f t="shared" si="3"/>
        <v>243.49</v>
      </c>
      <c r="X6" s="22" t="str">
        <f>IF(X7="",NA(),X7)</f>
        <v>-</v>
      </c>
      <c r="Y6" s="22">
        <f t="shared" ref="Y6:AG6" si="4">IF(Y7="",NA(),Y7)</f>
        <v>108.77</v>
      </c>
      <c r="Z6" s="22">
        <f t="shared" si="4"/>
        <v>108.63</v>
      </c>
      <c r="AA6" s="22">
        <f t="shared" si="4"/>
        <v>107.01</v>
      </c>
      <c r="AB6" s="22">
        <f t="shared" si="4"/>
        <v>108.52</v>
      </c>
      <c r="AC6" s="22" t="str">
        <f t="shared" si="4"/>
        <v>-</v>
      </c>
      <c r="AD6" s="22">
        <f t="shared" si="4"/>
        <v>103.57</v>
      </c>
      <c r="AE6" s="22">
        <f t="shared" si="4"/>
        <v>100.97</v>
      </c>
      <c r="AF6" s="22">
        <f t="shared" si="4"/>
        <v>101.68</v>
      </c>
      <c r="AG6" s="22">
        <f t="shared" si="4"/>
        <v>97.35</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5.78</v>
      </c>
      <c r="AP6" s="22">
        <f t="shared" si="5"/>
        <v>8.73</v>
      </c>
      <c r="AQ6" s="22">
        <f t="shared" si="5"/>
        <v>15.24</v>
      </c>
      <c r="AR6" s="22">
        <f t="shared" si="5"/>
        <v>25.06</v>
      </c>
      <c r="AS6" s="21" t="str">
        <f>IF(AS7="","",IF(AS7="-","【-】","【"&amp;SUBSTITUTE(TEXT(AS7,"#,##0.00"),"-","△")&amp;"】"))</f>
        <v>【30.22】</v>
      </c>
      <c r="AT6" s="22" t="str">
        <f>IF(AT7="",NA(),AT7)</f>
        <v>-</v>
      </c>
      <c r="AU6" s="22">
        <f t="shared" ref="AU6:BC6" si="6">IF(AU7="",NA(),AU7)</f>
        <v>62.94</v>
      </c>
      <c r="AV6" s="22">
        <f t="shared" si="6"/>
        <v>70.989999999999995</v>
      </c>
      <c r="AW6" s="22">
        <f t="shared" si="6"/>
        <v>63.95</v>
      </c>
      <c r="AX6" s="22">
        <f t="shared" si="6"/>
        <v>81.239999999999995</v>
      </c>
      <c r="AY6" s="22" t="str">
        <f t="shared" si="6"/>
        <v>-</v>
      </c>
      <c r="AZ6" s="22">
        <f t="shared" si="6"/>
        <v>92.24</v>
      </c>
      <c r="BA6" s="22">
        <f t="shared" si="6"/>
        <v>116</v>
      </c>
      <c r="BB6" s="22">
        <f t="shared" si="6"/>
        <v>132.63999999999999</v>
      </c>
      <c r="BC6" s="22">
        <f t="shared" si="6"/>
        <v>134.22</v>
      </c>
      <c r="BD6" s="21" t="str">
        <f>IF(BD7="","",IF(BD7="-","【-】","【"&amp;SUBSTITUTE(TEXT(BD7,"#,##0.00"),"-","△")&amp;"】"))</f>
        <v>【179.30】</v>
      </c>
      <c r="BE6" s="22" t="str">
        <f>IF(BE7="",NA(),BE7)</f>
        <v>-</v>
      </c>
      <c r="BF6" s="22">
        <f t="shared" ref="BF6:BN6" si="7">IF(BF7="",NA(),BF7)</f>
        <v>1467.37</v>
      </c>
      <c r="BG6" s="22">
        <f t="shared" si="7"/>
        <v>1423.66</v>
      </c>
      <c r="BH6" s="22">
        <f t="shared" si="7"/>
        <v>1448.02</v>
      </c>
      <c r="BI6" s="22">
        <f t="shared" si="7"/>
        <v>1532.87</v>
      </c>
      <c r="BJ6" s="22" t="str">
        <f t="shared" si="7"/>
        <v>-</v>
      </c>
      <c r="BK6" s="22">
        <f t="shared" si="7"/>
        <v>1546.97</v>
      </c>
      <c r="BL6" s="22">
        <f t="shared" si="7"/>
        <v>1471.36</v>
      </c>
      <c r="BM6" s="22">
        <f t="shared" si="7"/>
        <v>1495.64</v>
      </c>
      <c r="BN6" s="22">
        <f t="shared" si="7"/>
        <v>1331.83</v>
      </c>
      <c r="BO6" s="21" t="str">
        <f>IF(BO7="","",IF(BO7="-","【-】","【"&amp;SUBSTITUTE(TEXT(BO7,"#,##0.00"),"-","△")&amp;"】"))</f>
        <v>【1,042.45】</v>
      </c>
      <c r="BP6" s="22" t="str">
        <f>IF(BP7="",NA(),BP7)</f>
        <v>-</v>
      </c>
      <c r="BQ6" s="22">
        <f t="shared" ref="BQ6:BY6" si="8">IF(BQ7="",NA(),BQ7)</f>
        <v>36.159999999999997</v>
      </c>
      <c r="BR6" s="22">
        <f t="shared" si="8"/>
        <v>35.340000000000003</v>
      </c>
      <c r="BS6" s="22">
        <f t="shared" si="8"/>
        <v>33.369999999999997</v>
      </c>
      <c r="BT6" s="22">
        <f t="shared" si="8"/>
        <v>30.11</v>
      </c>
      <c r="BU6" s="22" t="str">
        <f t="shared" si="8"/>
        <v>-</v>
      </c>
      <c r="BV6" s="22">
        <f t="shared" si="8"/>
        <v>51.1</v>
      </c>
      <c r="BW6" s="22">
        <f t="shared" si="8"/>
        <v>51.76</v>
      </c>
      <c r="BX6" s="22">
        <f t="shared" si="8"/>
        <v>46.15</v>
      </c>
      <c r="BY6" s="22">
        <f t="shared" si="8"/>
        <v>47.78</v>
      </c>
      <c r="BZ6" s="21" t="str">
        <f>IF(BZ7="","",IF(BZ7="-","【-】","【"&amp;SUBSTITUTE(TEXT(BZ7,"#,##0.00"),"-","△")&amp;"】"))</f>
        <v>【57.74】</v>
      </c>
      <c r="CA6" s="22" t="str">
        <f>IF(CA7="",NA(),CA7)</f>
        <v>-</v>
      </c>
      <c r="CB6" s="22">
        <f t="shared" ref="CB6:CJ6" si="9">IF(CB7="",NA(),CB7)</f>
        <v>463.13</v>
      </c>
      <c r="CC6" s="22">
        <f t="shared" si="9"/>
        <v>473.73</v>
      </c>
      <c r="CD6" s="22">
        <f t="shared" si="9"/>
        <v>502.76</v>
      </c>
      <c r="CE6" s="22">
        <f t="shared" si="9"/>
        <v>557.52</v>
      </c>
      <c r="CF6" s="22" t="str">
        <f t="shared" si="9"/>
        <v>-</v>
      </c>
      <c r="CG6" s="22">
        <f t="shared" si="9"/>
        <v>269.64</v>
      </c>
      <c r="CH6" s="22">
        <f t="shared" si="9"/>
        <v>276.18</v>
      </c>
      <c r="CI6" s="22">
        <f t="shared" si="9"/>
        <v>315.83</v>
      </c>
      <c r="CJ6" s="22">
        <f t="shared" si="9"/>
        <v>319.76</v>
      </c>
      <c r="CK6" s="21" t="str">
        <f>IF(CK7="","",IF(CK7="-","【-】","【"&amp;SUBSTITUTE(TEXT(CK7,"#,##0.00"),"-","△")&amp;"】"))</f>
        <v>【285.48】</v>
      </c>
      <c r="CL6" s="22" t="str">
        <f>IF(CL7="",NA(),CL7)</f>
        <v>-</v>
      </c>
      <c r="CM6" s="22">
        <f t="shared" ref="CM6:CU6" si="10">IF(CM7="",NA(),CM7)</f>
        <v>46.49</v>
      </c>
      <c r="CN6" s="22">
        <f t="shared" si="10"/>
        <v>44.55</v>
      </c>
      <c r="CO6" s="22">
        <f t="shared" si="10"/>
        <v>45.4</v>
      </c>
      <c r="CP6" s="22">
        <f t="shared" si="10"/>
        <v>44.47</v>
      </c>
      <c r="CQ6" s="22" t="str">
        <f t="shared" si="10"/>
        <v>-</v>
      </c>
      <c r="CR6" s="22">
        <f t="shared" si="10"/>
        <v>54.14</v>
      </c>
      <c r="CS6" s="22">
        <f t="shared" si="10"/>
        <v>53.79</v>
      </c>
      <c r="CT6" s="22">
        <f t="shared" si="10"/>
        <v>56.4</v>
      </c>
      <c r="CU6" s="22">
        <f t="shared" si="10"/>
        <v>54.97</v>
      </c>
      <c r="CV6" s="21" t="str">
        <f>IF(CV7="","",IF(CV7="-","【-】","【"&amp;SUBSTITUTE(TEXT(CV7,"#,##0.00"),"-","△")&amp;"】"))</f>
        <v>【53.73】</v>
      </c>
      <c r="CW6" s="22" t="str">
        <f>IF(CW7="",NA(),CW7)</f>
        <v>-</v>
      </c>
      <c r="CX6" s="22">
        <f t="shared" ref="CX6:DF6" si="11">IF(CX7="",NA(),CX7)</f>
        <v>80.290000000000006</v>
      </c>
      <c r="CY6" s="22">
        <f t="shared" si="11"/>
        <v>84.18</v>
      </c>
      <c r="CZ6" s="22">
        <f t="shared" si="11"/>
        <v>80.489999999999995</v>
      </c>
      <c r="DA6" s="22">
        <f t="shared" si="11"/>
        <v>80.86</v>
      </c>
      <c r="DB6" s="22" t="str">
        <f t="shared" si="11"/>
        <v>-</v>
      </c>
      <c r="DC6" s="22">
        <f t="shared" si="11"/>
        <v>76.239999999999995</v>
      </c>
      <c r="DD6" s="22">
        <f t="shared" si="11"/>
        <v>73.81</v>
      </c>
      <c r="DE6" s="22">
        <f t="shared" si="11"/>
        <v>73.099999999999994</v>
      </c>
      <c r="DF6" s="22">
        <f t="shared" si="11"/>
        <v>71.36</v>
      </c>
      <c r="DG6" s="21" t="str">
        <f>IF(DG7="","",IF(DG7="-","【-】","【"&amp;SUBSTITUTE(TEXT(DG7,"#,##0.00"),"-","△")&amp;"】"))</f>
        <v>【71.52】</v>
      </c>
      <c r="DH6" s="22" t="str">
        <f>IF(DH7="",NA(),DH7)</f>
        <v>-</v>
      </c>
      <c r="DI6" s="22">
        <f t="shared" ref="DI6:DQ6" si="12">IF(DI7="",NA(),DI7)</f>
        <v>53.04</v>
      </c>
      <c r="DJ6" s="22">
        <f t="shared" si="12"/>
        <v>54.69</v>
      </c>
      <c r="DK6" s="22">
        <f t="shared" si="12"/>
        <v>55.23</v>
      </c>
      <c r="DL6" s="22">
        <f t="shared" si="12"/>
        <v>55.79</v>
      </c>
      <c r="DM6" s="22" t="str">
        <f t="shared" si="12"/>
        <v>-</v>
      </c>
      <c r="DN6" s="22">
        <f t="shared" si="12"/>
        <v>31.44</v>
      </c>
      <c r="DO6" s="22">
        <f t="shared" si="12"/>
        <v>35.43</v>
      </c>
      <c r="DP6" s="22">
        <f t="shared" si="12"/>
        <v>41.69</v>
      </c>
      <c r="DQ6" s="22">
        <f t="shared" si="12"/>
        <v>45.06</v>
      </c>
      <c r="DR6" s="21" t="str">
        <f>IF(DR7="","",IF(DR7="-","【-】","【"&amp;SUBSTITUTE(TEXT(DR7,"#,##0.00"),"-","△")&amp;"】"))</f>
        <v>【38.43】</v>
      </c>
      <c r="DS6" s="22" t="str">
        <f>IF(DS7="",NA(),DS7)</f>
        <v>-</v>
      </c>
      <c r="DT6" s="22">
        <f t="shared" ref="DT6:EB6" si="13">IF(DT7="",NA(),DT7)</f>
        <v>9.23</v>
      </c>
      <c r="DU6" s="22">
        <f t="shared" si="13"/>
        <v>10.19</v>
      </c>
      <c r="DV6" s="22">
        <f t="shared" si="13"/>
        <v>10.52</v>
      </c>
      <c r="DW6" s="22">
        <f t="shared" si="13"/>
        <v>10.18</v>
      </c>
      <c r="DX6" s="22" t="str">
        <f t="shared" si="13"/>
        <v>-</v>
      </c>
      <c r="DY6" s="22">
        <f t="shared" si="13"/>
        <v>10.78</v>
      </c>
      <c r="DZ6" s="22">
        <f t="shared" si="13"/>
        <v>11.16</v>
      </c>
      <c r="EA6" s="22">
        <f t="shared" si="13"/>
        <v>14.82</v>
      </c>
      <c r="EB6" s="22">
        <f t="shared" si="13"/>
        <v>17.05</v>
      </c>
      <c r="EC6" s="21" t="str">
        <f>IF(EC7="","",IF(EC7="-","【-】","【"&amp;SUBSTITUTE(TEXT(EC7,"#,##0.00"),"-","△")&amp;"】"))</f>
        <v>【19.16】</v>
      </c>
      <c r="ED6" s="22" t="str">
        <f>IF(ED7="",NA(),ED7)</f>
        <v>-</v>
      </c>
      <c r="EE6" s="22">
        <f t="shared" ref="EE6:EM6" si="14">IF(EE7="",NA(),EE7)</f>
        <v>0.23</v>
      </c>
      <c r="EF6" s="22">
        <f t="shared" si="14"/>
        <v>0.26</v>
      </c>
      <c r="EG6" s="22">
        <f t="shared" si="14"/>
        <v>0.21</v>
      </c>
      <c r="EH6" s="22">
        <f t="shared" si="14"/>
        <v>0.8</v>
      </c>
      <c r="EI6" s="22" t="str">
        <f t="shared" si="14"/>
        <v>-</v>
      </c>
      <c r="EJ6" s="22">
        <f t="shared" si="14"/>
        <v>0.26</v>
      </c>
      <c r="EK6" s="22">
        <f t="shared" si="14"/>
        <v>0.28999999999999998</v>
      </c>
      <c r="EL6" s="22">
        <f t="shared" si="14"/>
        <v>1.8</v>
      </c>
      <c r="EM6" s="22">
        <f t="shared" si="14"/>
        <v>0.28999999999999998</v>
      </c>
      <c r="EN6" s="21" t="str">
        <f>IF(EN7="","",IF(EN7="-","【-】","【"&amp;SUBSTITUTE(TEXT(EN7,"#,##0.00"),"-","△")&amp;"】"))</f>
        <v>【0.49】</v>
      </c>
    </row>
    <row r="7" spans="1:144" s="23" customFormat="1" x14ac:dyDescent="0.15">
      <c r="A7" s="15"/>
      <c r="B7" s="24">
        <v>2023</v>
      </c>
      <c r="C7" s="24">
        <v>152021</v>
      </c>
      <c r="D7" s="24">
        <v>46</v>
      </c>
      <c r="E7" s="24">
        <v>1</v>
      </c>
      <c r="F7" s="24">
        <v>0</v>
      </c>
      <c r="G7" s="24">
        <v>5</v>
      </c>
      <c r="H7" s="24" t="s">
        <v>93</v>
      </c>
      <c r="I7" s="24" t="s">
        <v>94</v>
      </c>
      <c r="J7" s="24" t="s">
        <v>95</v>
      </c>
      <c r="K7" s="24" t="s">
        <v>96</v>
      </c>
      <c r="L7" s="24" t="s">
        <v>97</v>
      </c>
      <c r="M7" s="24" t="s">
        <v>98</v>
      </c>
      <c r="N7" s="25" t="s">
        <v>99</v>
      </c>
      <c r="O7" s="25">
        <v>57.97</v>
      </c>
      <c r="P7" s="25">
        <v>2.2200000000000002</v>
      </c>
      <c r="Q7" s="25">
        <v>3003</v>
      </c>
      <c r="R7" s="25">
        <v>258205</v>
      </c>
      <c r="S7" s="25">
        <v>891.05</v>
      </c>
      <c r="T7" s="25">
        <v>289.77999999999997</v>
      </c>
      <c r="U7" s="25">
        <v>5700</v>
      </c>
      <c r="V7" s="25">
        <v>23.41</v>
      </c>
      <c r="W7" s="25">
        <v>243.49</v>
      </c>
      <c r="X7" s="25" t="s">
        <v>99</v>
      </c>
      <c r="Y7" s="25">
        <v>108.77</v>
      </c>
      <c r="Z7" s="25">
        <v>108.63</v>
      </c>
      <c r="AA7" s="25">
        <v>107.01</v>
      </c>
      <c r="AB7" s="25">
        <v>108.52</v>
      </c>
      <c r="AC7" s="25" t="s">
        <v>99</v>
      </c>
      <c r="AD7" s="25">
        <v>103.57</v>
      </c>
      <c r="AE7" s="25">
        <v>100.97</v>
      </c>
      <c r="AF7" s="25">
        <v>101.68</v>
      </c>
      <c r="AG7" s="25">
        <v>97.35</v>
      </c>
      <c r="AH7" s="25">
        <v>103.05</v>
      </c>
      <c r="AI7" s="25" t="s">
        <v>99</v>
      </c>
      <c r="AJ7" s="25">
        <v>0</v>
      </c>
      <c r="AK7" s="25">
        <v>0</v>
      </c>
      <c r="AL7" s="25">
        <v>0</v>
      </c>
      <c r="AM7" s="25">
        <v>0</v>
      </c>
      <c r="AN7" s="25" t="s">
        <v>99</v>
      </c>
      <c r="AO7" s="25">
        <v>5.78</v>
      </c>
      <c r="AP7" s="25">
        <v>8.73</v>
      </c>
      <c r="AQ7" s="25">
        <v>15.24</v>
      </c>
      <c r="AR7" s="25">
        <v>25.06</v>
      </c>
      <c r="AS7" s="25">
        <v>30.22</v>
      </c>
      <c r="AT7" s="25" t="s">
        <v>99</v>
      </c>
      <c r="AU7" s="25">
        <v>62.94</v>
      </c>
      <c r="AV7" s="25">
        <v>70.989999999999995</v>
      </c>
      <c r="AW7" s="25">
        <v>63.95</v>
      </c>
      <c r="AX7" s="25">
        <v>81.239999999999995</v>
      </c>
      <c r="AY7" s="25" t="s">
        <v>99</v>
      </c>
      <c r="AZ7" s="25">
        <v>92.24</v>
      </c>
      <c r="BA7" s="25">
        <v>116</v>
      </c>
      <c r="BB7" s="25">
        <v>132.63999999999999</v>
      </c>
      <c r="BC7" s="25">
        <v>134.22</v>
      </c>
      <c r="BD7" s="25">
        <v>179.3</v>
      </c>
      <c r="BE7" s="25" t="s">
        <v>99</v>
      </c>
      <c r="BF7" s="25">
        <v>1467.37</v>
      </c>
      <c r="BG7" s="25">
        <v>1423.66</v>
      </c>
      <c r="BH7" s="25">
        <v>1448.02</v>
      </c>
      <c r="BI7" s="25">
        <v>1532.87</v>
      </c>
      <c r="BJ7" s="25" t="s">
        <v>99</v>
      </c>
      <c r="BK7" s="25">
        <v>1546.97</v>
      </c>
      <c r="BL7" s="25">
        <v>1471.36</v>
      </c>
      <c r="BM7" s="25">
        <v>1495.64</v>
      </c>
      <c r="BN7" s="25">
        <v>1331.83</v>
      </c>
      <c r="BO7" s="25">
        <v>1042.45</v>
      </c>
      <c r="BP7" s="25" t="s">
        <v>99</v>
      </c>
      <c r="BQ7" s="25">
        <v>36.159999999999997</v>
      </c>
      <c r="BR7" s="25">
        <v>35.340000000000003</v>
      </c>
      <c r="BS7" s="25">
        <v>33.369999999999997</v>
      </c>
      <c r="BT7" s="25">
        <v>30.11</v>
      </c>
      <c r="BU7" s="25" t="s">
        <v>99</v>
      </c>
      <c r="BV7" s="25">
        <v>51.1</v>
      </c>
      <c r="BW7" s="25">
        <v>51.76</v>
      </c>
      <c r="BX7" s="25">
        <v>46.15</v>
      </c>
      <c r="BY7" s="25">
        <v>47.78</v>
      </c>
      <c r="BZ7" s="25">
        <v>57.74</v>
      </c>
      <c r="CA7" s="25" t="s">
        <v>99</v>
      </c>
      <c r="CB7" s="25">
        <v>463.13</v>
      </c>
      <c r="CC7" s="25">
        <v>473.73</v>
      </c>
      <c r="CD7" s="25">
        <v>502.76</v>
      </c>
      <c r="CE7" s="25">
        <v>557.52</v>
      </c>
      <c r="CF7" s="25" t="s">
        <v>99</v>
      </c>
      <c r="CG7" s="25">
        <v>269.64</v>
      </c>
      <c r="CH7" s="25">
        <v>276.18</v>
      </c>
      <c r="CI7" s="25">
        <v>315.83</v>
      </c>
      <c r="CJ7" s="25">
        <v>319.76</v>
      </c>
      <c r="CK7" s="25">
        <v>285.48</v>
      </c>
      <c r="CL7" s="25" t="s">
        <v>99</v>
      </c>
      <c r="CM7" s="25">
        <v>46.49</v>
      </c>
      <c r="CN7" s="25">
        <v>44.55</v>
      </c>
      <c r="CO7" s="25">
        <v>45.4</v>
      </c>
      <c r="CP7" s="25">
        <v>44.47</v>
      </c>
      <c r="CQ7" s="25" t="s">
        <v>99</v>
      </c>
      <c r="CR7" s="25">
        <v>54.14</v>
      </c>
      <c r="CS7" s="25">
        <v>53.79</v>
      </c>
      <c r="CT7" s="25">
        <v>56.4</v>
      </c>
      <c r="CU7" s="25">
        <v>54.97</v>
      </c>
      <c r="CV7" s="25">
        <v>53.73</v>
      </c>
      <c r="CW7" s="25" t="s">
        <v>99</v>
      </c>
      <c r="CX7" s="25">
        <v>80.290000000000006</v>
      </c>
      <c r="CY7" s="25">
        <v>84.18</v>
      </c>
      <c r="CZ7" s="25">
        <v>80.489999999999995</v>
      </c>
      <c r="DA7" s="25">
        <v>80.86</v>
      </c>
      <c r="DB7" s="25" t="s">
        <v>99</v>
      </c>
      <c r="DC7" s="25">
        <v>76.239999999999995</v>
      </c>
      <c r="DD7" s="25">
        <v>73.81</v>
      </c>
      <c r="DE7" s="25">
        <v>73.099999999999994</v>
      </c>
      <c r="DF7" s="25">
        <v>71.36</v>
      </c>
      <c r="DG7" s="25">
        <v>71.52</v>
      </c>
      <c r="DH7" s="25" t="s">
        <v>99</v>
      </c>
      <c r="DI7" s="25">
        <v>53.04</v>
      </c>
      <c r="DJ7" s="25">
        <v>54.69</v>
      </c>
      <c r="DK7" s="25">
        <v>55.23</v>
      </c>
      <c r="DL7" s="25">
        <v>55.79</v>
      </c>
      <c r="DM7" s="25" t="s">
        <v>99</v>
      </c>
      <c r="DN7" s="25">
        <v>31.44</v>
      </c>
      <c r="DO7" s="25">
        <v>35.43</v>
      </c>
      <c r="DP7" s="25">
        <v>41.69</v>
      </c>
      <c r="DQ7" s="25">
        <v>45.06</v>
      </c>
      <c r="DR7" s="25">
        <v>38.43</v>
      </c>
      <c r="DS7" s="25" t="s">
        <v>99</v>
      </c>
      <c r="DT7" s="25">
        <v>9.23</v>
      </c>
      <c r="DU7" s="25">
        <v>10.19</v>
      </c>
      <c r="DV7" s="25">
        <v>10.52</v>
      </c>
      <c r="DW7" s="25">
        <v>10.18</v>
      </c>
      <c r="DX7" s="25" t="s">
        <v>99</v>
      </c>
      <c r="DY7" s="25">
        <v>10.78</v>
      </c>
      <c r="DZ7" s="25">
        <v>11.16</v>
      </c>
      <c r="EA7" s="25">
        <v>14.82</v>
      </c>
      <c r="EB7" s="25">
        <v>17.05</v>
      </c>
      <c r="EC7" s="25">
        <v>19.16</v>
      </c>
      <c r="ED7" s="25" t="s">
        <v>99</v>
      </c>
      <c r="EE7" s="25">
        <v>0.23</v>
      </c>
      <c r="EF7" s="25">
        <v>0.26</v>
      </c>
      <c r="EG7" s="25">
        <v>0.21</v>
      </c>
      <c r="EH7" s="25">
        <v>0.8</v>
      </c>
      <c r="EI7" s="25" t="s">
        <v>99</v>
      </c>
      <c r="EJ7" s="25">
        <v>0.26</v>
      </c>
      <c r="EK7" s="25">
        <v>0.28999999999999998</v>
      </c>
      <c r="EL7" s="25">
        <v>1.8</v>
      </c>
      <c r="EM7" s="25">
        <v>0.28999999999999998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長岡市役所</cp:lastModifiedBy>
  <cp:lastPrinted>2025-01-29T07:25:28Z</cp:lastPrinted>
  <dcterms:modified xsi:type="dcterms:W3CDTF">2025-01-29T07:34:28Z</dcterms:modified>
</cp:coreProperties>
</file>